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6E56A574-85D9-4BF2-9E9C-54AA1CD4DEC5}" xr6:coauthVersionLast="47" xr6:coauthVersionMax="47" xr10:uidLastSave="{00000000-0000-0000-0000-000000000000}"/>
  <bookViews>
    <workbookView xWindow="-120" yWindow="-120" windowWidth="20730" windowHeight="11160" firstSheet="2" activeTab="10" xr2:uid="{F9B2D30A-CF4E-499A-A4A9-3E80027785C8}"/>
  </bookViews>
  <sheets>
    <sheet name="25 มี.ค68" sheetId="1" r:id="rId1"/>
    <sheet name="24 เม.ย.68" sheetId="2" r:id="rId2"/>
    <sheet name="20 พ.ค.68" sheetId="3" r:id="rId3"/>
    <sheet name="23 พ.ค.68 (ค่าหัว)" sheetId="4" r:id="rId4"/>
    <sheet name="30 พ.ค.68(ค่าหัวแก้ไข)" sheetId="5" r:id="rId5"/>
    <sheet name="7 มิ.ย.68(ค่าหัวแก้ไข)" sheetId="6" r:id="rId6"/>
    <sheet name="22 ก.ค.68" sheetId="7" r:id="rId7"/>
    <sheet name="5 ส.ค.68" sheetId="8" r:id="rId8"/>
    <sheet name="15 ส.ค.68" sheetId="9" r:id="rId9"/>
    <sheet name="2 ก.ย.68" sheetId="10" r:id="rId10"/>
    <sheet name="21 ต.ค.68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3" i="11" l="1"/>
  <c r="R172" i="11"/>
  <c r="Q172" i="11"/>
  <c r="P172" i="11"/>
  <c r="S172" i="11" s="1"/>
  <c r="E171" i="11"/>
  <c r="D171" i="11"/>
  <c r="C171" i="11"/>
  <c r="P171" i="11" s="1"/>
  <c r="B171" i="11"/>
  <c r="D170" i="11"/>
  <c r="C170" i="11"/>
  <c r="H169" i="11"/>
  <c r="G169" i="11"/>
  <c r="F169" i="11"/>
  <c r="E169" i="11"/>
  <c r="D169" i="11"/>
  <c r="C169" i="11"/>
  <c r="C168" i="11"/>
  <c r="P168" i="11" s="1"/>
  <c r="F167" i="11"/>
  <c r="E167" i="11"/>
  <c r="D167" i="11"/>
  <c r="C167" i="11"/>
  <c r="E166" i="11"/>
  <c r="D166" i="11"/>
  <c r="C166" i="11"/>
  <c r="N165" i="11"/>
  <c r="M165" i="11"/>
  <c r="K165" i="11"/>
  <c r="J165" i="11"/>
  <c r="I165" i="11"/>
  <c r="G165" i="11"/>
  <c r="F165" i="11"/>
  <c r="E165" i="11"/>
  <c r="D165" i="11"/>
  <c r="C165" i="11"/>
  <c r="C164" i="11"/>
  <c r="P164" i="11" s="1"/>
  <c r="F163" i="11"/>
  <c r="E163" i="11"/>
  <c r="D163" i="11"/>
  <c r="C163" i="11"/>
  <c r="C162" i="11"/>
  <c r="P162" i="11" s="1"/>
  <c r="B162" i="11"/>
  <c r="C161" i="11"/>
  <c r="P161" i="11" s="1"/>
  <c r="I160" i="11"/>
  <c r="H160" i="11"/>
  <c r="G160" i="11"/>
  <c r="F160" i="11"/>
  <c r="E160" i="11"/>
  <c r="D160" i="11"/>
  <c r="C160" i="11"/>
  <c r="E156" i="11"/>
  <c r="D156" i="11"/>
  <c r="C156" i="11"/>
  <c r="B156" i="11"/>
  <c r="C155" i="11"/>
  <c r="P155" i="11" s="1"/>
  <c r="G154" i="11"/>
  <c r="F154" i="11"/>
  <c r="E154" i="11"/>
  <c r="D154" i="11"/>
  <c r="C154" i="11"/>
  <c r="B154" i="11"/>
  <c r="C153" i="11"/>
  <c r="P153" i="11" s="1"/>
  <c r="D152" i="11"/>
  <c r="C152" i="11"/>
  <c r="B152" i="11"/>
  <c r="D151" i="11"/>
  <c r="C151" i="11"/>
  <c r="B151" i="11"/>
  <c r="L150" i="11"/>
  <c r="K150" i="11"/>
  <c r="J150" i="11"/>
  <c r="I150" i="11"/>
  <c r="H150" i="11"/>
  <c r="G150" i="11"/>
  <c r="F150" i="11"/>
  <c r="E150" i="11"/>
  <c r="D150" i="11"/>
  <c r="C150" i="11"/>
  <c r="B150" i="11"/>
  <c r="C149" i="11"/>
  <c r="P149" i="11" s="1"/>
  <c r="B149" i="11"/>
  <c r="F148" i="11"/>
  <c r="E148" i="11"/>
  <c r="D148" i="11"/>
  <c r="C148" i="11"/>
  <c r="B148" i="11"/>
  <c r="D147" i="11"/>
  <c r="C147" i="11"/>
  <c r="B147" i="11"/>
  <c r="C146" i="11"/>
  <c r="P146" i="11" s="1"/>
  <c r="L145" i="11"/>
  <c r="K145" i="11"/>
  <c r="I145" i="11"/>
  <c r="H145" i="11"/>
  <c r="G145" i="11"/>
  <c r="E145" i="11"/>
  <c r="D145" i="11"/>
  <c r="C145" i="11"/>
  <c r="B145" i="11"/>
  <c r="R139" i="11"/>
  <c r="Q139" i="11"/>
  <c r="F138" i="11"/>
  <c r="E138" i="11"/>
  <c r="D138" i="11"/>
  <c r="C138" i="11"/>
  <c r="C137" i="11"/>
  <c r="P137" i="11" s="1"/>
  <c r="G136" i="11"/>
  <c r="F136" i="11"/>
  <c r="E136" i="11"/>
  <c r="D136" i="11"/>
  <c r="C136" i="11"/>
  <c r="C135" i="11"/>
  <c r="P135" i="11" s="1"/>
  <c r="E134" i="11"/>
  <c r="D134" i="11"/>
  <c r="C134" i="11"/>
  <c r="E133" i="11"/>
  <c r="D133" i="11"/>
  <c r="C133" i="11"/>
  <c r="L132" i="11"/>
  <c r="K132" i="11"/>
  <c r="J132" i="11"/>
  <c r="I132" i="11"/>
  <c r="H132" i="11"/>
  <c r="G132" i="11"/>
  <c r="F132" i="11"/>
  <c r="E132" i="11"/>
  <c r="D132" i="11"/>
  <c r="C132" i="11"/>
  <c r="C131" i="11"/>
  <c r="P131" i="11" s="1"/>
  <c r="E130" i="11"/>
  <c r="D130" i="11"/>
  <c r="C130" i="11"/>
  <c r="D129" i="11"/>
  <c r="C129" i="11"/>
  <c r="D128" i="11"/>
  <c r="C128" i="11"/>
  <c r="P128" i="11" s="1"/>
  <c r="B128" i="11"/>
  <c r="C127" i="11"/>
  <c r="P127" i="11" s="1"/>
  <c r="H126" i="11"/>
  <c r="G126" i="11"/>
  <c r="F126" i="11"/>
  <c r="E126" i="11"/>
  <c r="D126" i="11"/>
  <c r="C126" i="11"/>
  <c r="H122" i="11"/>
  <c r="G122" i="11"/>
  <c r="F122" i="11"/>
  <c r="E122" i="11"/>
  <c r="D122" i="11"/>
  <c r="C122" i="11"/>
  <c r="C121" i="11"/>
  <c r="P121" i="11" s="1"/>
  <c r="I120" i="11"/>
  <c r="H120" i="11"/>
  <c r="G120" i="11"/>
  <c r="F120" i="11"/>
  <c r="E120" i="11"/>
  <c r="D120" i="11"/>
  <c r="C120" i="11"/>
  <c r="D119" i="11"/>
  <c r="C119" i="11"/>
  <c r="G118" i="11"/>
  <c r="F118" i="11"/>
  <c r="E118" i="11"/>
  <c r="D118" i="11"/>
  <c r="C118" i="11"/>
  <c r="F117" i="11"/>
  <c r="E117" i="11"/>
  <c r="D117" i="11"/>
  <c r="C117" i="11"/>
  <c r="L116" i="11"/>
  <c r="K116" i="11"/>
  <c r="J116" i="11"/>
  <c r="I116" i="11"/>
  <c r="H116" i="11"/>
  <c r="G116" i="11"/>
  <c r="F116" i="11"/>
  <c r="E116" i="11"/>
  <c r="D116" i="11"/>
  <c r="C116" i="11"/>
  <c r="C115" i="11"/>
  <c r="P115" i="11" s="1"/>
  <c r="E114" i="11"/>
  <c r="D114" i="11"/>
  <c r="C114" i="11"/>
  <c r="D113" i="11"/>
  <c r="C113" i="11"/>
  <c r="C112" i="11"/>
  <c r="P112" i="11" s="1"/>
  <c r="J111" i="11"/>
  <c r="I111" i="11"/>
  <c r="H111" i="11"/>
  <c r="G111" i="11"/>
  <c r="F111" i="11"/>
  <c r="E111" i="11"/>
  <c r="D111" i="11"/>
  <c r="C111" i="11"/>
  <c r="G108" i="11"/>
  <c r="F108" i="11"/>
  <c r="E108" i="11"/>
  <c r="D108" i="11"/>
  <c r="C108" i="11"/>
  <c r="B108" i="11"/>
  <c r="D107" i="11"/>
  <c r="C107" i="11"/>
  <c r="J106" i="11"/>
  <c r="I106" i="11"/>
  <c r="H106" i="11"/>
  <c r="G106" i="11"/>
  <c r="F106" i="11"/>
  <c r="E106" i="11"/>
  <c r="D106" i="11"/>
  <c r="C106" i="11"/>
  <c r="B106" i="11"/>
  <c r="D105" i="11"/>
  <c r="C105" i="11"/>
  <c r="P105" i="11" s="1"/>
  <c r="H104" i="11"/>
  <c r="G104" i="11"/>
  <c r="F104" i="11"/>
  <c r="E104" i="11"/>
  <c r="D104" i="11"/>
  <c r="C104" i="11"/>
  <c r="B104" i="11"/>
  <c r="F103" i="11"/>
  <c r="E103" i="11"/>
  <c r="D103" i="11"/>
  <c r="C103" i="11"/>
  <c r="B103" i="11"/>
  <c r="L102" i="11"/>
  <c r="K102" i="11"/>
  <c r="J102" i="11"/>
  <c r="I102" i="11"/>
  <c r="H102" i="11"/>
  <c r="G102" i="11"/>
  <c r="F102" i="11"/>
  <c r="E102" i="11"/>
  <c r="D102" i="11"/>
  <c r="C102" i="11"/>
  <c r="B102" i="11"/>
  <c r="C101" i="11"/>
  <c r="P101" i="11" s="1"/>
  <c r="B101" i="11"/>
  <c r="H100" i="11"/>
  <c r="G100" i="11"/>
  <c r="F100" i="11"/>
  <c r="E100" i="11"/>
  <c r="D100" i="11"/>
  <c r="C100" i="11"/>
  <c r="B100" i="11"/>
  <c r="D99" i="11"/>
  <c r="C99" i="11"/>
  <c r="P99" i="11" s="1"/>
  <c r="B99" i="11"/>
  <c r="D98" i="11"/>
  <c r="C98" i="11"/>
  <c r="J97" i="11"/>
  <c r="I97" i="11"/>
  <c r="H97" i="11"/>
  <c r="G97" i="11"/>
  <c r="F97" i="11"/>
  <c r="E97" i="11"/>
  <c r="D97" i="11"/>
  <c r="C97" i="11"/>
  <c r="B97" i="11"/>
  <c r="E81" i="11"/>
  <c r="P80" i="11"/>
  <c r="O80" i="11"/>
  <c r="M80" i="11"/>
  <c r="K80" i="11"/>
  <c r="M79" i="11"/>
  <c r="K79" i="11"/>
  <c r="P78" i="11"/>
  <c r="O78" i="11"/>
  <c r="O81" i="11" s="1"/>
  <c r="K78" i="11"/>
  <c r="E72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57" i="11"/>
  <c r="P56" i="11"/>
  <c r="P55" i="11"/>
  <c r="P54" i="11"/>
  <c r="P53" i="11"/>
  <c r="P52" i="11"/>
  <c r="P51" i="11"/>
  <c r="P50" i="11"/>
  <c r="R47" i="11"/>
  <c r="R49" i="11" s="1"/>
  <c r="Q47" i="11"/>
  <c r="O47" i="11"/>
  <c r="O49" i="11" s="1"/>
  <c r="O70" i="11" s="1"/>
  <c r="N47" i="11"/>
  <c r="N49" i="11" s="1"/>
  <c r="N70" i="11" s="1"/>
  <c r="M47" i="11"/>
  <c r="M49" i="11" s="1"/>
  <c r="M70" i="11" s="1"/>
  <c r="L47" i="11"/>
  <c r="L49" i="11" s="1"/>
  <c r="L70" i="11" s="1"/>
  <c r="K47" i="11"/>
  <c r="K49" i="11" s="1"/>
  <c r="K70" i="11" s="1"/>
  <c r="J47" i="11"/>
  <c r="J49" i="11" s="1"/>
  <c r="J70" i="11" s="1"/>
  <c r="I47" i="11"/>
  <c r="I49" i="11" s="1"/>
  <c r="I70" i="11" s="1"/>
  <c r="H47" i="11"/>
  <c r="H49" i="11" s="1"/>
  <c r="H70" i="11" s="1"/>
  <c r="G47" i="11"/>
  <c r="G49" i="11" s="1"/>
  <c r="G70" i="11" s="1"/>
  <c r="F47" i="11"/>
  <c r="F49" i="11" s="1"/>
  <c r="F70" i="11" s="1"/>
  <c r="E47" i="11"/>
  <c r="E49" i="11" s="1"/>
  <c r="E70" i="11" s="1"/>
  <c r="D47" i="11"/>
  <c r="D49" i="11" s="1"/>
  <c r="D70" i="11" s="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166" i="11" l="1"/>
  <c r="P152" i="11"/>
  <c r="P81" i="11"/>
  <c r="P170" i="11"/>
  <c r="P147" i="11"/>
  <c r="P163" i="11"/>
  <c r="P160" i="11"/>
  <c r="P150" i="11"/>
  <c r="G79" i="11"/>
  <c r="R79" i="11" s="1"/>
  <c r="P145" i="11"/>
  <c r="P133" i="11"/>
  <c r="P113" i="11"/>
  <c r="P119" i="11"/>
  <c r="P111" i="11"/>
  <c r="P108" i="11"/>
  <c r="P98" i="11"/>
  <c r="P107" i="11"/>
  <c r="P103" i="11"/>
  <c r="P100" i="11"/>
  <c r="G76" i="11"/>
  <c r="R76" i="11" s="1"/>
  <c r="P106" i="11"/>
  <c r="P120" i="11"/>
  <c r="P136" i="11"/>
  <c r="P154" i="11"/>
  <c r="P156" i="11"/>
  <c r="P169" i="11"/>
  <c r="P122" i="11"/>
  <c r="P138" i="11"/>
  <c r="P102" i="11"/>
  <c r="P116" i="11"/>
  <c r="P148" i="11"/>
  <c r="P130" i="11"/>
  <c r="P132" i="11"/>
  <c r="P165" i="11"/>
  <c r="K81" i="11"/>
  <c r="M81" i="11"/>
  <c r="P104" i="11"/>
  <c r="P114" i="11"/>
  <c r="P117" i="11"/>
  <c r="P118" i="11"/>
  <c r="P134" i="11"/>
  <c r="P151" i="11"/>
  <c r="P167" i="11"/>
  <c r="I76" i="11"/>
  <c r="Q76" i="11" s="1"/>
  <c r="G80" i="11"/>
  <c r="R80" i="11" s="1"/>
  <c r="P126" i="11"/>
  <c r="G78" i="11"/>
  <c r="I78" i="11" s="1"/>
  <c r="G77" i="11"/>
  <c r="R77" i="11" s="1"/>
  <c r="P97" i="11"/>
  <c r="I77" i="11"/>
  <c r="Q77" i="11" s="1"/>
  <c r="P129" i="11"/>
  <c r="Q70" i="11"/>
  <c r="P47" i="11"/>
  <c r="P49" i="11" s="1"/>
  <c r="P70" i="11" s="1"/>
  <c r="Q49" i="11"/>
  <c r="R70" i="11"/>
  <c r="P36" i="10"/>
  <c r="D173" i="10"/>
  <c r="R172" i="10"/>
  <c r="Q172" i="10"/>
  <c r="P172" i="10"/>
  <c r="S172" i="10" s="1"/>
  <c r="E171" i="10"/>
  <c r="D171" i="10"/>
  <c r="C171" i="10"/>
  <c r="B171" i="10"/>
  <c r="D170" i="10"/>
  <c r="C170" i="10"/>
  <c r="H169" i="10"/>
  <c r="G169" i="10"/>
  <c r="F169" i="10"/>
  <c r="E169" i="10"/>
  <c r="D169" i="10"/>
  <c r="C169" i="10"/>
  <c r="C168" i="10"/>
  <c r="P168" i="10" s="1"/>
  <c r="F167" i="10"/>
  <c r="E167" i="10"/>
  <c r="D167" i="10"/>
  <c r="C167" i="10"/>
  <c r="E166" i="10"/>
  <c r="D166" i="10"/>
  <c r="C166" i="10"/>
  <c r="N165" i="10"/>
  <c r="M165" i="10"/>
  <c r="K165" i="10"/>
  <c r="J165" i="10"/>
  <c r="I165" i="10"/>
  <c r="G165" i="10"/>
  <c r="F165" i="10"/>
  <c r="E165" i="10"/>
  <c r="D165" i="10"/>
  <c r="C165" i="10"/>
  <c r="C164" i="10"/>
  <c r="P164" i="10" s="1"/>
  <c r="F163" i="10"/>
  <c r="E163" i="10"/>
  <c r="D163" i="10"/>
  <c r="C163" i="10"/>
  <c r="C162" i="10"/>
  <c r="P162" i="10" s="1"/>
  <c r="B162" i="10"/>
  <c r="C161" i="10"/>
  <c r="P161" i="10" s="1"/>
  <c r="I160" i="10"/>
  <c r="H160" i="10"/>
  <c r="G160" i="10"/>
  <c r="F160" i="10"/>
  <c r="E160" i="10"/>
  <c r="D160" i="10"/>
  <c r="C160" i="10"/>
  <c r="E156" i="10"/>
  <c r="D156" i="10"/>
  <c r="C156" i="10"/>
  <c r="B156" i="10"/>
  <c r="C155" i="10"/>
  <c r="P155" i="10" s="1"/>
  <c r="G154" i="10"/>
  <c r="F154" i="10"/>
  <c r="E154" i="10"/>
  <c r="D154" i="10"/>
  <c r="C154" i="10"/>
  <c r="B154" i="10"/>
  <c r="C153" i="10"/>
  <c r="P153" i="10" s="1"/>
  <c r="D152" i="10"/>
  <c r="C152" i="10"/>
  <c r="P152" i="10" s="1"/>
  <c r="B152" i="10"/>
  <c r="D151" i="10"/>
  <c r="C151" i="10"/>
  <c r="B151" i="10"/>
  <c r="L150" i="10"/>
  <c r="K150" i="10"/>
  <c r="J150" i="10"/>
  <c r="I150" i="10"/>
  <c r="H150" i="10"/>
  <c r="G150" i="10"/>
  <c r="F150" i="10"/>
  <c r="E150" i="10"/>
  <c r="D150" i="10"/>
  <c r="C150" i="10"/>
  <c r="B150" i="10"/>
  <c r="C149" i="10"/>
  <c r="P149" i="10" s="1"/>
  <c r="B149" i="10"/>
  <c r="F148" i="10"/>
  <c r="E148" i="10"/>
  <c r="D148" i="10"/>
  <c r="C148" i="10"/>
  <c r="B148" i="10"/>
  <c r="D147" i="10"/>
  <c r="C147" i="10"/>
  <c r="B147" i="10"/>
  <c r="C146" i="10"/>
  <c r="P146" i="10" s="1"/>
  <c r="L145" i="10"/>
  <c r="K145" i="10"/>
  <c r="I145" i="10"/>
  <c r="H145" i="10"/>
  <c r="G145" i="10"/>
  <c r="E145" i="10"/>
  <c r="D145" i="10"/>
  <c r="C145" i="10"/>
  <c r="B145" i="10"/>
  <c r="R139" i="10"/>
  <c r="Q139" i="10"/>
  <c r="F138" i="10"/>
  <c r="E138" i="10"/>
  <c r="D138" i="10"/>
  <c r="C138" i="10"/>
  <c r="C137" i="10"/>
  <c r="P137" i="10" s="1"/>
  <c r="G136" i="10"/>
  <c r="F136" i="10"/>
  <c r="E136" i="10"/>
  <c r="D136" i="10"/>
  <c r="C136" i="10"/>
  <c r="C135" i="10"/>
  <c r="P135" i="10" s="1"/>
  <c r="E134" i="10"/>
  <c r="D134" i="10"/>
  <c r="C134" i="10"/>
  <c r="E133" i="10"/>
  <c r="D133" i="10"/>
  <c r="C133" i="10"/>
  <c r="L132" i="10"/>
  <c r="K132" i="10"/>
  <c r="J132" i="10"/>
  <c r="I132" i="10"/>
  <c r="H132" i="10"/>
  <c r="G132" i="10"/>
  <c r="F132" i="10"/>
  <c r="E132" i="10"/>
  <c r="D132" i="10"/>
  <c r="C132" i="10"/>
  <c r="C131" i="10"/>
  <c r="P131" i="10" s="1"/>
  <c r="E130" i="10"/>
  <c r="D130" i="10"/>
  <c r="C130" i="10"/>
  <c r="D129" i="10"/>
  <c r="P129" i="10" s="1"/>
  <c r="C129" i="10"/>
  <c r="D128" i="10"/>
  <c r="C128" i="10"/>
  <c r="B128" i="10"/>
  <c r="C127" i="10"/>
  <c r="P127" i="10" s="1"/>
  <c r="H126" i="10"/>
  <c r="G126" i="10"/>
  <c r="F126" i="10"/>
  <c r="E126" i="10"/>
  <c r="D126" i="10"/>
  <c r="C126" i="10"/>
  <c r="H122" i="10"/>
  <c r="G122" i="10"/>
  <c r="F122" i="10"/>
  <c r="E122" i="10"/>
  <c r="D122" i="10"/>
  <c r="C122" i="10"/>
  <c r="P121" i="10"/>
  <c r="C121" i="10"/>
  <c r="I120" i="10"/>
  <c r="H120" i="10"/>
  <c r="G120" i="10"/>
  <c r="F120" i="10"/>
  <c r="E120" i="10"/>
  <c r="D120" i="10"/>
  <c r="C120" i="10"/>
  <c r="D119" i="10"/>
  <c r="C119" i="10"/>
  <c r="P119" i="10" s="1"/>
  <c r="G118" i="10"/>
  <c r="F118" i="10"/>
  <c r="E118" i="10"/>
  <c r="D118" i="10"/>
  <c r="C118" i="10"/>
  <c r="F117" i="10"/>
  <c r="E117" i="10"/>
  <c r="D117" i="10"/>
  <c r="C117" i="10"/>
  <c r="L116" i="10"/>
  <c r="K116" i="10"/>
  <c r="J116" i="10"/>
  <c r="I116" i="10"/>
  <c r="H116" i="10"/>
  <c r="G116" i="10"/>
  <c r="F116" i="10"/>
  <c r="E116" i="10"/>
  <c r="D116" i="10"/>
  <c r="C116" i="10"/>
  <c r="C115" i="10"/>
  <c r="P115" i="10" s="1"/>
  <c r="E114" i="10"/>
  <c r="D114" i="10"/>
  <c r="C114" i="10"/>
  <c r="D113" i="10"/>
  <c r="C113" i="10"/>
  <c r="C112" i="10"/>
  <c r="P112" i="10" s="1"/>
  <c r="J111" i="10"/>
  <c r="I111" i="10"/>
  <c r="H111" i="10"/>
  <c r="G111" i="10"/>
  <c r="F111" i="10"/>
  <c r="E111" i="10"/>
  <c r="D111" i="10"/>
  <c r="C111" i="10"/>
  <c r="G108" i="10"/>
  <c r="F108" i="10"/>
  <c r="E108" i="10"/>
  <c r="D108" i="10"/>
  <c r="C108" i="10"/>
  <c r="B108" i="10"/>
  <c r="D107" i="10"/>
  <c r="C107" i="10"/>
  <c r="J106" i="10"/>
  <c r="I106" i="10"/>
  <c r="H106" i="10"/>
  <c r="G106" i="10"/>
  <c r="F106" i="10"/>
  <c r="E106" i="10"/>
  <c r="D106" i="10"/>
  <c r="C106" i="10"/>
  <c r="B106" i="10"/>
  <c r="D105" i="10"/>
  <c r="P105" i="10" s="1"/>
  <c r="C105" i="10"/>
  <c r="H104" i="10"/>
  <c r="G104" i="10"/>
  <c r="F104" i="10"/>
  <c r="E104" i="10"/>
  <c r="D104" i="10"/>
  <c r="C104" i="10"/>
  <c r="B104" i="10"/>
  <c r="F103" i="10"/>
  <c r="E103" i="10"/>
  <c r="D103" i="10"/>
  <c r="C103" i="10"/>
  <c r="B103" i="10"/>
  <c r="L102" i="10"/>
  <c r="K102" i="10"/>
  <c r="J102" i="10"/>
  <c r="I102" i="10"/>
  <c r="H102" i="10"/>
  <c r="G102" i="10"/>
  <c r="F102" i="10"/>
  <c r="E102" i="10"/>
  <c r="D102" i="10"/>
  <c r="C102" i="10"/>
  <c r="B102" i="10"/>
  <c r="C101" i="10"/>
  <c r="P101" i="10" s="1"/>
  <c r="B101" i="10"/>
  <c r="H100" i="10"/>
  <c r="G100" i="10"/>
  <c r="F100" i="10"/>
  <c r="E100" i="10"/>
  <c r="D100" i="10"/>
  <c r="C100" i="10"/>
  <c r="B100" i="10"/>
  <c r="D99" i="10"/>
  <c r="C99" i="10"/>
  <c r="P99" i="10" s="1"/>
  <c r="B99" i="10"/>
  <c r="D98" i="10"/>
  <c r="C98" i="10"/>
  <c r="P98" i="10" s="1"/>
  <c r="J97" i="10"/>
  <c r="I97" i="10"/>
  <c r="H97" i="10"/>
  <c r="G97" i="10"/>
  <c r="F97" i="10"/>
  <c r="E97" i="10"/>
  <c r="D97" i="10"/>
  <c r="C97" i="10"/>
  <c r="B97" i="10"/>
  <c r="E81" i="10"/>
  <c r="P80" i="10"/>
  <c r="O80" i="10"/>
  <c r="M80" i="10"/>
  <c r="K80" i="10"/>
  <c r="M79" i="10"/>
  <c r="K79" i="10"/>
  <c r="P78" i="10"/>
  <c r="O78" i="10"/>
  <c r="K78" i="10"/>
  <c r="E72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R47" i="10"/>
  <c r="Q47" i="10"/>
  <c r="Q49" i="10" s="1"/>
  <c r="O47" i="10"/>
  <c r="O49" i="10" s="1"/>
  <c r="O70" i="10" s="1"/>
  <c r="N47" i="10"/>
  <c r="N49" i="10" s="1"/>
  <c r="N70" i="10" s="1"/>
  <c r="M47" i="10"/>
  <c r="M49" i="10" s="1"/>
  <c r="M70" i="10" s="1"/>
  <c r="L47" i="10"/>
  <c r="L49" i="10" s="1"/>
  <c r="L70" i="10" s="1"/>
  <c r="K47" i="10"/>
  <c r="K49" i="10" s="1"/>
  <c r="K70" i="10" s="1"/>
  <c r="J47" i="10"/>
  <c r="J49" i="10" s="1"/>
  <c r="J70" i="10" s="1"/>
  <c r="I47" i="10"/>
  <c r="I49" i="10" s="1"/>
  <c r="I70" i="10" s="1"/>
  <c r="H47" i="10"/>
  <c r="H49" i="10" s="1"/>
  <c r="H70" i="10" s="1"/>
  <c r="G47" i="10"/>
  <c r="G49" i="10" s="1"/>
  <c r="G70" i="10" s="1"/>
  <c r="F47" i="10"/>
  <c r="F49" i="10" s="1"/>
  <c r="F70" i="10" s="1"/>
  <c r="E47" i="10"/>
  <c r="E49" i="10" s="1"/>
  <c r="E70" i="10" s="1"/>
  <c r="D47" i="10"/>
  <c r="D49" i="10" s="1"/>
  <c r="D70" i="10" s="1"/>
  <c r="P46" i="10"/>
  <c r="P45" i="10"/>
  <c r="P44" i="10"/>
  <c r="P43" i="10"/>
  <c r="P42" i="10"/>
  <c r="P41" i="10"/>
  <c r="P40" i="10"/>
  <c r="P39" i="10"/>
  <c r="P38" i="10"/>
  <c r="P37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150" i="10" l="1"/>
  <c r="P171" i="10"/>
  <c r="P151" i="10"/>
  <c r="P170" i="10"/>
  <c r="P109" i="11"/>
  <c r="I80" i="11"/>
  <c r="Q80" i="11" s="1"/>
  <c r="I79" i="11"/>
  <c r="Q79" i="11" s="1"/>
  <c r="P123" i="11"/>
  <c r="P139" i="11"/>
  <c r="P157" i="11"/>
  <c r="Q78" i="11"/>
  <c r="R78" i="11"/>
  <c r="G81" i="11"/>
  <c r="R81" i="11" s="1"/>
  <c r="O81" i="10"/>
  <c r="P156" i="10"/>
  <c r="P81" i="10"/>
  <c r="P138" i="10"/>
  <c r="P132" i="10"/>
  <c r="P130" i="10"/>
  <c r="P116" i="10"/>
  <c r="P106" i="10"/>
  <c r="P108" i="10"/>
  <c r="P136" i="10"/>
  <c r="P169" i="10"/>
  <c r="P107" i="10"/>
  <c r="P120" i="10"/>
  <c r="P122" i="10"/>
  <c r="P154" i="10"/>
  <c r="P117" i="10"/>
  <c r="P118" i="10"/>
  <c r="P166" i="10"/>
  <c r="P134" i="10"/>
  <c r="P103" i="10"/>
  <c r="P104" i="10"/>
  <c r="P133" i="10"/>
  <c r="P167" i="10"/>
  <c r="P102" i="10"/>
  <c r="P163" i="10"/>
  <c r="I76" i="10"/>
  <c r="Q76" i="10" s="1"/>
  <c r="G80" i="10"/>
  <c r="R80" i="10" s="1"/>
  <c r="P100" i="10"/>
  <c r="P114" i="10"/>
  <c r="P148" i="10"/>
  <c r="P165" i="10"/>
  <c r="R49" i="10"/>
  <c r="R70" i="10" s="1"/>
  <c r="Q70" i="10"/>
  <c r="G76" i="10"/>
  <c r="R76" i="10" s="1"/>
  <c r="P126" i="10"/>
  <c r="P145" i="10"/>
  <c r="I77" i="10"/>
  <c r="Q77" i="10" s="1"/>
  <c r="P111" i="10"/>
  <c r="G78" i="10"/>
  <c r="R78" i="10" s="1"/>
  <c r="G79" i="10"/>
  <c r="I79" i="10" s="1"/>
  <c r="Q79" i="10" s="1"/>
  <c r="K81" i="10"/>
  <c r="M81" i="10"/>
  <c r="P97" i="10"/>
  <c r="P128" i="10"/>
  <c r="P160" i="10"/>
  <c r="P113" i="10"/>
  <c r="P147" i="10"/>
  <c r="R79" i="10"/>
  <c r="P47" i="10"/>
  <c r="P49" i="10" s="1"/>
  <c r="P70" i="10" s="1"/>
  <c r="G77" i="10"/>
  <c r="R77" i="10" s="1"/>
  <c r="D110" i="1"/>
  <c r="E110" i="1"/>
  <c r="F110" i="1"/>
  <c r="G110" i="1"/>
  <c r="D109" i="1"/>
  <c r="D108" i="1"/>
  <c r="E108" i="1"/>
  <c r="F108" i="1"/>
  <c r="G108" i="1"/>
  <c r="H108" i="1"/>
  <c r="I108" i="1"/>
  <c r="J108" i="1"/>
  <c r="D107" i="1"/>
  <c r="D106" i="1"/>
  <c r="E106" i="1"/>
  <c r="F106" i="1"/>
  <c r="G106" i="1"/>
  <c r="H106" i="1"/>
  <c r="D105" i="1"/>
  <c r="E105" i="1"/>
  <c r="F105" i="1"/>
  <c r="D104" i="1"/>
  <c r="E104" i="1"/>
  <c r="F104" i="1"/>
  <c r="G104" i="1"/>
  <c r="H104" i="1"/>
  <c r="I104" i="1"/>
  <c r="J104" i="1"/>
  <c r="K104" i="1"/>
  <c r="L104" i="1"/>
  <c r="D102" i="1"/>
  <c r="E102" i="1"/>
  <c r="F102" i="1"/>
  <c r="G102" i="1"/>
  <c r="H102" i="1"/>
  <c r="D101" i="1"/>
  <c r="D100" i="1"/>
  <c r="D99" i="1"/>
  <c r="E99" i="1"/>
  <c r="F99" i="1"/>
  <c r="G99" i="1"/>
  <c r="H99" i="1"/>
  <c r="I99" i="1"/>
  <c r="J99" i="1"/>
  <c r="C110" i="1"/>
  <c r="P110" i="1" s="1"/>
  <c r="C109" i="1"/>
  <c r="P109" i="1" s="1"/>
  <c r="C108" i="1"/>
  <c r="P108" i="1" s="1"/>
  <c r="C107" i="1"/>
  <c r="P107" i="1" s="1"/>
  <c r="C106" i="1"/>
  <c r="P106" i="1" s="1"/>
  <c r="C105" i="1"/>
  <c r="P105" i="1" s="1"/>
  <c r="C104" i="1"/>
  <c r="P104" i="1" s="1"/>
  <c r="C103" i="1"/>
  <c r="P103" i="1" s="1"/>
  <c r="C102" i="1"/>
  <c r="P102" i="1" s="1"/>
  <c r="C101" i="1"/>
  <c r="P101" i="1" s="1"/>
  <c r="C100" i="1"/>
  <c r="P100" i="1" s="1"/>
  <c r="C99" i="1"/>
  <c r="P99" i="1" s="1"/>
  <c r="D173" i="9"/>
  <c r="R172" i="9"/>
  <c r="Q172" i="9"/>
  <c r="P172" i="9"/>
  <c r="S172" i="9" s="1"/>
  <c r="E171" i="9"/>
  <c r="D171" i="9"/>
  <c r="C171" i="9"/>
  <c r="B171" i="9"/>
  <c r="D170" i="9"/>
  <c r="C170" i="9"/>
  <c r="H169" i="9"/>
  <c r="G169" i="9"/>
  <c r="F169" i="9"/>
  <c r="E169" i="9"/>
  <c r="D169" i="9"/>
  <c r="C169" i="9"/>
  <c r="C168" i="9"/>
  <c r="P168" i="9" s="1"/>
  <c r="F167" i="9"/>
  <c r="E167" i="9"/>
  <c r="D167" i="9"/>
  <c r="C167" i="9"/>
  <c r="P167" i="9" s="1"/>
  <c r="E166" i="9"/>
  <c r="D166" i="9"/>
  <c r="C166" i="9"/>
  <c r="N165" i="9"/>
  <c r="M165" i="9"/>
  <c r="K165" i="9"/>
  <c r="J165" i="9"/>
  <c r="I165" i="9"/>
  <c r="G165" i="9"/>
  <c r="F165" i="9"/>
  <c r="E165" i="9"/>
  <c r="D165" i="9"/>
  <c r="C165" i="9"/>
  <c r="C164" i="9"/>
  <c r="P164" i="9" s="1"/>
  <c r="F163" i="9"/>
  <c r="E163" i="9"/>
  <c r="D163" i="9"/>
  <c r="C163" i="9"/>
  <c r="C162" i="9"/>
  <c r="P162" i="9" s="1"/>
  <c r="B162" i="9"/>
  <c r="C161" i="9"/>
  <c r="P161" i="9" s="1"/>
  <c r="I160" i="9"/>
  <c r="H160" i="9"/>
  <c r="G160" i="9"/>
  <c r="F160" i="9"/>
  <c r="E160" i="9"/>
  <c r="D160" i="9"/>
  <c r="C160" i="9"/>
  <c r="P160" i="9" s="1"/>
  <c r="E156" i="9"/>
  <c r="D156" i="9"/>
  <c r="C156" i="9"/>
  <c r="P156" i="9" s="1"/>
  <c r="B156" i="9"/>
  <c r="C155" i="9"/>
  <c r="P155" i="9" s="1"/>
  <c r="G154" i="9"/>
  <c r="F154" i="9"/>
  <c r="E154" i="9"/>
  <c r="D154" i="9"/>
  <c r="C154" i="9"/>
  <c r="B154" i="9"/>
  <c r="P153" i="9"/>
  <c r="C153" i="9"/>
  <c r="D152" i="9"/>
  <c r="C152" i="9"/>
  <c r="P152" i="9" s="1"/>
  <c r="B152" i="9"/>
  <c r="D151" i="9"/>
  <c r="C151" i="9"/>
  <c r="P151" i="9" s="1"/>
  <c r="B151" i="9"/>
  <c r="L150" i="9"/>
  <c r="K150" i="9"/>
  <c r="J150" i="9"/>
  <c r="I150" i="9"/>
  <c r="H150" i="9"/>
  <c r="G150" i="9"/>
  <c r="F150" i="9"/>
  <c r="E150" i="9"/>
  <c r="D150" i="9"/>
  <c r="C150" i="9"/>
  <c r="B150" i="9"/>
  <c r="P149" i="9"/>
  <c r="C149" i="9"/>
  <c r="B149" i="9"/>
  <c r="F148" i="9"/>
  <c r="E148" i="9"/>
  <c r="D148" i="9"/>
  <c r="C148" i="9"/>
  <c r="P148" i="9" s="1"/>
  <c r="B148" i="9"/>
  <c r="D147" i="9"/>
  <c r="C147" i="9"/>
  <c r="B147" i="9"/>
  <c r="C146" i="9"/>
  <c r="P146" i="9" s="1"/>
  <c r="L145" i="9"/>
  <c r="K145" i="9"/>
  <c r="I145" i="9"/>
  <c r="H145" i="9"/>
  <c r="G145" i="9"/>
  <c r="E145" i="9"/>
  <c r="D145" i="9"/>
  <c r="C145" i="9"/>
  <c r="P145" i="9" s="1"/>
  <c r="B145" i="9"/>
  <c r="R139" i="9"/>
  <c r="Q139" i="9"/>
  <c r="F138" i="9"/>
  <c r="E138" i="9"/>
  <c r="D138" i="9"/>
  <c r="C138" i="9"/>
  <c r="P138" i="9" s="1"/>
  <c r="C137" i="9"/>
  <c r="P137" i="9" s="1"/>
  <c r="G136" i="9"/>
  <c r="F136" i="9"/>
  <c r="E136" i="9"/>
  <c r="D136" i="9"/>
  <c r="C136" i="9"/>
  <c r="C135" i="9"/>
  <c r="P135" i="9" s="1"/>
  <c r="E134" i="9"/>
  <c r="P134" i="9" s="1"/>
  <c r="D134" i="9"/>
  <c r="C134" i="9"/>
  <c r="E133" i="9"/>
  <c r="P133" i="9" s="1"/>
  <c r="D133" i="9"/>
  <c r="C133" i="9"/>
  <c r="L132" i="9"/>
  <c r="K132" i="9"/>
  <c r="J132" i="9"/>
  <c r="I132" i="9"/>
  <c r="H132" i="9"/>
  <c r="G132" i="9"/>
  <c r="F132" i="9"/>
  <c r="E132" i="9"/>
  <c r="D132" i="9"/>
  <c r="C132" i="9"/>
  <c r="C131" i="9"/>
  <c r="P131" i="9" s="1"/>
  <c r="E130" i="9"/>
  <c r="D130" i="9"/>
  <c r="C130" i="9"/>
  <c r="P130" i="9" s="1"/>
  <c r="D129" i="9"/>
  <c r="C129" i="9"/>
  <c r="P129" i="9" s="1"/>
  <c r="D128" i="9"/>
  <c r="P128" i="9" s="1"/>
  <c r="C128" i="9"/>
  <c r="B128" i="9"/>
  <c r="C127" i="9"/>
  <c r="P127" i="9" s="1"/>
  <c r="H126" i="9"/>
  <c r="G126" i="9"/>
  <c r="F126" i="9"/>
  <c r="E126" i="9"/>
  <c r="D126" i="9"/>
  <c r="C126" i="9"/>
  <c r="P126" i="9" s="1"/>
  <c r="H122" i="9"/>
  <c r="G122" i="9"/>
  <c r="F122" i="9"/>
  <c r="E122" i="9"/>
  <c r="D122" i="9"/>
  <c r="C122" i="9"/>
  <c r="C121" i="9"/>
  <c r="P121" i="9" s="1"/>
  <c r="I120" i="9"/>
  <c r="H120" i="9"/>
  <c r="G120" i="9"/>
  <c r="F120" i="9"/>
  <c r="E120" i="9"/>
  <c r="D120" i="9"/>
  <c r="P120" i="9" s="1"/>
  <c r="C120" i="9"/>
  <c r="D119" i="9"/>
  <c r="C119" i="9"/>
  <c r="P119" i="9" s="1"/>
  <c r="G118" i="9"/>
  <c r="F118" i="9"/>
  <c r="E118" i="9"/>
  <c r="D118" i="9"/>
  <c r="C118" i="9"/>
  <c r="P118" i="9" s="1"/>
  <c r="F117" i="9"/>
  <c r="E117" i="9"/>
  <c r="D117" i="9"/>
  <c r="C117" i="9"/>
  <c r="P117" i="9" s="1"/>
  <c r="L116" i="9"/>
  <c r="K116" i="9"/>
  <c r="J116" i="9"/>
  <c r="I116" i="9"/>
  <c r="H116" i="9"/>
  <c r="G116" i="9"/>
  <c r="F116" i="9"/>
  <c r="E116" i="9"/>
  <c r="P116" i="9" s="1"/>
  <c r="D116" i="9"/>
  <c r="C116" i="9"/>
  <c r="C115" i="9"/>
  <c r="P115" i="9" s="1"/>
  <c r="E114" i="9"/>
  <c r="D114" i="9"/>
  <c r="C114" i="9"/>
  <c r="D113" i="9"/>
  <c r="C113" i="9"/>
  <c r="P113" i="9" s="1"/>
  <c r="C112" i="9"/>
  <c r="P112" i="9" s="1"/>
  <c r="J111" i="9"/>
  <c r="I111" i="9"/>
  <c r="H111" i="9"/>
  <c r="G111" i="9"/>
  <c r="F111" i="9"/>
  <c r="E111" i="9"/>
  <c r="D111" i="9"/>
  <c r="C111" i="9"/>
  <c r="G108" i="9"/>
  <c r="F108" i="9"/>
  <c r="E108" i="9"/>
  <c r="D108" i="9"/>
  <c r="C108" i="9"/>
  <c r="P108" i="9" s="1"/>
  <c r="B108" i="9"/>
  <c r="D107" i="9"/>
  <c r="C107" i="9"/>
  <c r="J106" i="9"/>
  <c r="I106" i="9"/>
  <c r="H106" i="9"/>
  <c r="G106" i="9"/>
  <c r="F106" i="9"/>
  <c r="E106" i="9"/>
  <c r="D106" i="9"/>
  <c r="C106" i="9"/>
  <c r="P106" i="9" s="1"/>
  <c r="B106" i="9"/>
  <c r="D105" i="9"/>
  <c r="C105" i="9"/>
  <c r="P105" i="9" s="1"/>
  <c r="H104" i="9"/>
  <c r="G104" i="9"/>
  <c r="F104" i="9"/>
  <c r="E104" i="9"/>
  <c r="D104" i="9"/>
  <c r="P104" i="9" s="1"/>
  <c r="C104" i="9"/>
  <c r="B104" i="9"/>
  <c r="F103" i="9"/>
  <c r="E103" i="9"/>
  <c r="D103" i="9"/>
  <c r="C103" i="9"/>
  <c r="B103" i="9"/>
  <c r="L102" i="9"/>
  <c r="K102" i="9"/>
  <c r="J102" i="9"/>
  <c r="I102" i="9"/>
  <c r="H102" i="9"/>
  <c r="G102" i="9"/>
  <c r="F102" i="9"/>
  <c r="E102" i="9"/>
  <c r="D102" i="9"/>
  <c r="C102" i="9"/>
  <c r="B102" i="9"/>
  <c r="C101" i="9"/>
  <c r="P101" i="9" s="1"/>
  <c r="B101" i="9"/>
  <c r="H100" i="9"/>
  <c r="G100" i="9"/>
  <c r="F100" i="9"/>
  <c r="E100" i="9"/>
  <c r="D100" i="9"/>
  <c r="C100" i="9"/>
  <c r="B100" i="9"/>
  <c r="D99" i="9"/>
  <c r="C99" i="9"/>
  <c r="P99" i="9" s="1"/>
  <c r="B99" i="9"/>
  <c r="D98" i="9"/>
  <c r="C98" i="9"/>
  <c r="P98" i="9" s="1"/>
  <c r="J97" i="9"/>
  <c r="I97" i="9"/>
  <c r="H97" i="9"/>
  <c r="G97" i="9"/>
  <c r="F97" i="9"/>
  <c r="E97" i="9"/>
  <c r="D97" i="9"/>
  <c r="C97" i="9"/>
  <c r="P97" i="9" s="1"/>
  <c r="B97" i="9"/>
  <c r="E81" i="9"/>
  <c r="P80" i="9"/>
  <c r="O80" i="9"/>
  <c r="O81" i="9" s="1"/>
  <c r="M80" i="9"/>
  <c r="K80" i="9"/>
  <c r="M79" i="9"/>
  <c r="M81" i="9" s="1"/>
  <c r="K79" i="9"/>
  <c r="P78" i="9"/>
  <c r="O78" i="9"/>
  <c r="K78" i="9"/>
  <c r="K81" i="9" s="1"/>
  <c r="E72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R47" i="9"/>
  <c r="Q47" i="9"/>
  <c r="O47" i="9"/>
  <c r="O49" i="9" s="1"/>
  <c r="O70" i="9" s="1"/>
  <c r="N47" i="9"/>
  <c r="N49" i="9" s="1"/>
  <c r="N70" i="9" s="1"/>
  <c r="M47" i="9"/>
  <c r="M49" i="9" s="1"/>
  <c r="M70" i="9" s="1"/>
  <c r="L47" i="9"/>
  <c r="L49" i="9" s="1"/>
  <c r="L70" i="9" s="1"/>
  <c r="K47" i="9"/>
  <c r="K49" i="9" s="1"/>
  <c r="K70" i="9" s="1"/>
  <c r="J47" i="9"/>
  <c r="J49" i="9" s="1"/>
  <c r="J70" i="9" s="1"/>
  <c r="I47" i="9"/>
  <c r="I49" i="9" s="1"/>
  <c r="I70" i="9" s="1"/>
  <c r="H47" i="9"/>
  <c r="H49" i="9" s="1"/>
  <c r="H70" i="9" s="1"/>
  <c r="G47" i="9"/>
  <c r="G49" i="9" s="1"/>
  <c r="G70" i="9" s="1"/>
  <c r="F47" i="9"/>
  <c r="F49" i="9" s="1"/>
  <c r="F70" i="9" s="1"/>
  <c r="E47" i="9"/>
  <c r="E49" i="9" s="1"/>
  <c r="E70" i="9" s="1"/>
  <c r="D47" i="9"/>
  <c r="D49" i="9" s="1"/>
  <c r="D70" i="9" s="1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I77" i="9" s="1"/>
  <c r="Q77" i="9" s="1"/>
  <c r="P6" i="9"/>
  <c r="R49" i="9" l="1"/>
  <c r="R70" i="9" s="1"/>
  <c r="P132" i="9"/>
  <c r="P139" i="9" s="1"/>
  <c r="P136" i="9"/>
  <c r="P147" i="9"/>
  <c r="P154" i="9"/>
  <c r="G80" i="9"/>
  <c r="P81" i="9"/>
  <c r="P103" i="9"/>
  <c r="P107" i="9"/>
  <c r="P111" i="9"/>
  <c r="P114" i="9"/>
  <c r="P150" i="9"/>
  <c r="Q70" i="9"/>
  <c r="P102" i="9"/>
  <c r="P163" i="9"/>
  <c r="P166" i="9"/>
  <c r="P171" i="9"/>
  <c r="G78" i="9"/>
  <c r="I78" i="9" s="1"/>
  <c r="Q78" i="9" s="1"/>
  <c r="Q49" i="9"/>
  <c r="P100" i="9"/>
  <c r="P122" i="9"/>
  <c r="P165" i="9"/>
  <c r="P169" i="9"/>
  <c r="P170" i="9"/>
  <c r="I81" i="11"/>
  <c r="Q81" i="11" s="1"/>
  <c r="P109" i="10"/>
  <c r="I80" i="10"/>
  <c r="Q80" i="10" s="1"/>
  <c r="I78" i="10"/>
  <c r="Q78" i="10" s="1"/>
  <c r="P157" i="10"/>
  <c r="P139" i="10"/>
  <c r="P123" i="10"/>
  <c r="G81" i="10"/>
  <c r="R81" i="10" s="1"/>
  <c r="G76" i="9"/>
  <c r="I76" i="9"/>
  <c r="G79" i="9"/>
  <c r="R78" i="9"/>
  <c r="R79" i="9"/>
  <c r="I79" i="9"/>
  <c r="Q79" i="9" s="1"/>
  <c r="P109" i="9"/>
  <c r="P157" i="9"/>
  <c r="Q76" i="9"/>
  <c r="R80" i="9"/>
  <c r="I80" i="9"/>
  <c r="Q80" i="9" s="1"/>
  <c r="R76" i="9"/>
  <c r="P47" i="9"/>
  <c r="P49" i="9" s="1"/>
  <c r="P70" i="9" s="1"/>
  <c r="G77" i="9"/>
  <c r="R77" i="9" s="1"/>
  <c r="D173" i="8"/>
  <c r="R172" i="8"/>
  <c r="Q172" i="8"/>
  <c r="P172" i="8"/>
  <c r="E171" i="8"/>
  <c r="D171" i="8"/>
  <c r="C171" i="8"/>
  <c r="P171" i="8" s="1"/>
  <c r="B171" i="8"/>
  <c r="D170" i="8"/>
  <c r="C170" i="8"/>
  <c r="P170" i="8" s="1"/>
  <c r="H169" i="8"/>
  <c r="G169" i="8"/>
  <c r="F169" i="8"/>
  <c r="E169" i="8"/>
  <c r="D169" i="8"/>
  <c r="C169" i="8"/>
  <c r="C168" i="8"/>
  <c r="P168" i="8" s="1"/>
  <c r="F167" i="8"/>
  <c r="E167" i="8"/>
  <c r="D167" i="8"/>
  <c r="C167" i="8"/>
  <c r="E166" i="8"/>
  <c r="D166" i="8"/>
  <c r="C166" i="8"/>
  <c r="N165" i="8"/>
  <c r="M165" i="8"/>
  <c r="K165" i="8"/>
  <c r="J165" i="8"/>
  <c r="I165" i="8"/>
  <c r="G165" i="8"/>
  <c r="F165" i="8"/>
  <c r="E165" i="8"/>
  <c r="D165" i="8"/>
  <c r="C165" i="8"/>
  <c r="P164" i="8"/>
  <c r="C164" i="8"/>
  <c r="F163" i="8"/>
  <c r="E163" i="8"/>
  <c r="D163" i="8"/>
  <c r="C163" i="8"/>
  <c r="C162" i="8"/>
  <c r="P162" i="8" s="1"/>
  <c r="B162" i="8"/>
  <c r="C161" i="8"/>
  <c r="P161" i="8" s="1"/>
  <c r="I160" i="8"/>
  <c r="H160" i="8"/>
  <c r="G160" i="8"/>
  <c r="F160" i="8"/>
  <c r="E160" i="8"/>
  <c r="D160" i="8"/>
  <c r="C160" i="8"/>
  <c r="E156" i="8"/>
  <c r="P156" i="8" s="1"/>
  <c r="D156" i="8"/>
  <c r="C156" i="8"/>
  <c r="B156" i="8"/>
  <c r="C155" i="8"/>
  <c r="P155" i="8" s="1"/>
  <c r="G154" i="8"/>
  <c r="F154" i="8"/>
  <c r="E154" i="8"/>
  <c r="D154" i="8"/>
  <c r="C154" i="8"/>
  <c r="B154" i="8"/>
  <c r="C153" i="8"/>
  <c r="P153" i="8" s="1"/>
  <c r="D152" i="8"/>
  <c r="C152" i="8"/>
  <c r="B152" i="8"/>
  <c r="D151" i="8"/>
  <c r="C151" i="8"/>
  <c r="B151" i="8"/>
  <c r="L150" i="8"/>
  <c r="K150" i="8"/>
  <c r="J150" i="8"/>
  <c r="I150" i="8"/>
  <c r="H150" i="8"/>
  <c r="G150" i="8"/>
  <c r="F150" i="8"/>
  <c r="E150" i="8"/>
  <c r="D150" i="8"/>
  <c r="C150" i="8"/>
  <c r="B150" i="8"/>
  <c r="C149" i="8"/>
  <c r="P149" i="8" s="1"/>
  <c r="B149" i="8"/>
  <c r="F148" i="8"/>
  <c r="E148" i="8"/>
  <c r="D148" i="8"/>
  <c r="C148" i="8"/>
  <c r="B148" i="8"/>
  <c r="D147" i="8"/>
  <c r="C147" i="8"/>
  <c r="B147" i="8"/>
  <c r="C146" i="8"/>
  <c r="P146" i="8" s="1"/>
  <c r="L145" i="8"/>
  <c r="K145" i="8"/>
  <c r="I145" i="8"/>
  <c r="H145" i="8"/>
  <c r="G145" i="8"/>
  <c r="E145" i="8"/>
  <c r="D145" i="8"/>
  <c r="C145" i="8"/>
  <c r="B145" i="8"/>
  <c r="R139" i="8"/>
  <c r="Q139" i="8"/>
  <c r="F138" i="8"/>
  <c r="E138" i="8"/>
  <c r="D138" i="8"/>
  <c r="C138" i="8"/>
  <c r="C137" i="8"/>
  <c r="P137" i="8" s="1"/>
  <c r="G136" i="8"/>
  <c r="F136" i="8"/>
  <c r="E136" i="8"/>
  <c r="D136" i="8"/>
  <c r="C136" i="8"/>
  <c r="C135" i="8"/>
  <c r="P135" i="8" s="1"/>
  <c r="E134" i="8"/>
  <c r="D134" i="8"/>
  <c r="C134" i="8"/>
  <c r="E133" i="8"/>
  <c r="D133" i="8"/>
  <c r="C133" i="8"/>
  <c r="L132" i="8"/>
  <c r="K132" i="8"/>
  <c r="J132" i="8"/>
  <c r="I132" i="8"/>
  <c r="H132" i="8"/>
  <c r="G132" i="8"/>
  <c r="F132" i="8"/>
  <c r="E132" i="8"/>
  <c r="D132" i="8"/>
  <c r="C132" i="8"/>
  <c r="C131" i="8"/>
  <c r="P131" i="8" s="1"/>
  <c r="E130" i="8"/>
  <c r="D130" i="8"/>
  <c r="C130" i="8"/>
  <c r="D129" i="8"/>
  <c r="C129" i="8"/>
  <c r="P129" i="8" s="1"/>
  <c r="D128" i="8"/>
  <c r="C128" i="8"/>
  <c r="B128" i="8"/>
  <c r="C127" i="8"/>
  <c r="P127" i="8" s="1"/>
  <c r="H126" i="8"/>
  <c r="G126" i="8"/>
  <c r="F126" i="8"/>
  <c r="E126" i="8"/>
  <c r="D126" i="8"/>
  <c r="C126" i="8"/>
  <c r="H122" i="8"/>
  <c r="G122" i="8"/>
  <c r="F122" i="8"/>
  <c r="E122" i="8"/>
  <c r="D122" i="8"/>
  <c r="C122" i="8"/>
  <c r="P121" i="8"/>
  <c r="C121" i="8"/>
  <c r="I120" i="8"/>
  <c r="H120" i="8"/>
  <c r="G120" i="8"/>
  <c r="F120" i="8"/>
  <c r="E120" i="8"/>
  <c r="D120" i="8"/>
  <c r="C120" i="8"/>
  <c r="D119" i="8"/>
  <c r="C119" i="8"/>
  <c r="P119" i="8" s="1"/>
  <c r="G118" i="8"/>
  <c r="F118" i="8"/>
  <c r="E118" i="8"/>
  <c r="D118" i="8"/>
  <c r="C118" i="8"/>
  <c r="F117" i="8"/>
  <c r="E117" i="8"/>
  <c r="D117" i="8"/>
  <c r="C117" i="8"/>
  <c r="L116" i="8"/>
  <c r="K116" i="8"/>
  <c r="J116" i="8"/>
  <c r="I116" i="8"/>
  <c r="H116" i="8"/>
  <c r="G116" i="8"/>
  <c r="F116" i="8"/>
  <c r="E116" i="8"/>
  <c r="D116" i="8"/>
  <c r="C116" i="8"/>
  <c r="C115" i="8"/>
  <c r="P115" i="8" s="1"/>
  <c r="E114" i="8"/>
  <c r="D114" i="8"/>
  <c r="C114" i="8"/>
  <c r="D113" i="8"/>
  <c r="C113" i="8"/>
  <c r="C112" i="8"/>
  <c r="P112" i="8" s="1"/>
  <c r="J111" i="8"/>
  <c r="I111" i="8"/>
  <c r="H111" i="8"/>
  <c r="G111" i="8"/>
  <c r="F111" i="8"/>
  <c r="E111" i="8"/>
  <c r="D111" i="8"/>
  <c r="C111" i="8"/>
  <c r="G108" i="8"/>
  <c r="F108" i="8"/>
  <c r="E108" i="8"/>
  <c r="D108" i="8"/>
  <c r="C108" i="8"/>
  <c r="B108" i="8"/>
  <c r="D107" i="8"/>
  <c r="C107" i="8"/>
  <c r="J106" i="8"/>
  <c r="I106" i="8"/>
  <c r="H106" i="8"/>
  <c r="G106" i="8"/>
  <c r="F106" i="8"/>
  <c r="E106" i="8"/>
  <c r="D106" i="8"/>
  <c r="C106" i="8"/>
  <c r="B106" i="8"/>
  <c r="D105" i="8"/>
  <c r="C105" i="8"/>
  <c r="P105" i="8" s="1"/>
  <c r="H104" i="8"/>
  <c r="G104" i="8"/>
  <c r="F104" i="8"/>
  <c r="E104" i="8"/>
  <c r="D104" i="8"/>
  <c r="C104" i="8"/>
  <c r="B104" i="8"/>
  <c r="F103" i="8"/>
  <c r="E103" i="8"/>
  <c r="D103" i="8"/>
  <c r="C103" i="8"/>
  <c r="B103" i="8"/>
  <c r="L102" i="8"/>
  <c r="K102" i="8"/>
  <c r="J102" i="8"/>
  <c r="I102" i="8"/>
  <c r="H102" i="8"/>
  <c r="G102" i="8"/>
  <c r="F102" i="8"/>
  <c r="E102" i="8"/>
  <c r="D102" i="8"/>
  <c r="C102" i="8"/>
  <c r="B102" i="8"/>
  <c r="C101" i="8"/>
  <c r="P101" i="8" s="1"/>
  <c r="B101" i="8"/>
  <c r="H100" i="8"/>
  <c r="G100" i="8"/>
  <c r="F100" i="8"/>
  <c r="E100" i="8"/>
  <c r="D100" i="8"/>
  <c r="C100" i="8"/>
  <c r="B100" i="8"/>
  <c r="D99" i="8"/>
  <c r="C99" i="8"/>
  <c r="P99" i="8" s="1"/>
  <c r="B99" i="8"/>
  <c r="D98" i="8"/>
  <c r="C98" i="8"/>
  <c r="J97" i="8"/>
  <c r="I97" i="8"/>
  <c r="H97" i="8"/>
  <c r="G97" i="8"/>
  <c r="F97" i="8"/>
  <c r="E97" i="8"/>
  <c r="D97" i="8"/>
  <c r="C97" i="8"/>
  <c r="B97" i="8"/>
  <c r="E81" i="8"/>
  <c r="P80" i="8"/>
  <c r="O80" i="8"/>
  <c r="M80" i="8"/>
  <c r="K80" i="8"/>
  <c r="M79" i="8"/>
  <c r="K79" i="8"/>
  <c r="P78" i="8"/>
  <c r="O78" i="8"/>
  <c r="O81" i="8" s="1"/>
  <c r="K78" i="8"/>
  <c r="E72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R47" i="8"/>
  <c r="Q47" i="8"/>
  <c r="O47" i="8"/>
  <c r="O49" i="8" s="1"/>
  <c r="O70" i="8" s="1"/>
  <c r="N47" i="8"/>
  <c r="N49" i="8" s="1"/>
  <c r="N70" i="8" s="1"/>
  <c r="M47" i="8"/>
  <c r="M49" i="8" s="1"/>
  <c r="M70" i="8" s="1"/>
  <c r="L47" i="8"/>
  <c r="L49" i="8" s="1"/>
  <c r="L70" i="8" s="1"/>
  <c r="K47" i="8"/>
  <c r="K49" i="8" s="1"/>
  <c r="K70" i="8" s="1"/>
  <c r="J47" i="8"/>
  <c r="J49" i="8" s="1"/>
  <c r="J70" i="8" s="1"/>
  <c r="I47" i="8"/>
  <c r="I49" i="8" s="1"/>
  <c r="I70" i="8" s="1"/>
  <c r="H47" i="8"/>
  <c r="H49" i="8" s="1"/>
  <c r="H70" i="8" s="1"/>
  <c r="G47" i="8"/>
  <c r="G49" i="8" s="1"/>
  <c r="G70" i="8" s="1"/>
  <c r="F47" i="8"/>
  <c r="F49" i="8" s="1"/>
  <c r="F70" i="8" s="1"/>
  <c r="E47" i="8"/>
  <c r="E49" i="8" s="1"/>
  <c r="E70" i="8" s="1"/>
  <c r="D47" i="8"/>
  <c r="D49" i="8" s="1"/>
  <c r="D70" i="8" s="1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R70" i="8" l="1"/>
  <c r="R49" i="8"/>
  <c r="P151" i="8"/>
  <c r="Q70" i="8"/>
  <c r="P113" i="8"/>
  <c r="P123" i="9"/>
  <c r="Q49" i="8"/>
  <c r="P81" i="8"/>
  <c r="P98" i="8"/>
  <c r="S172" i="8"/>
  <c r="I81" i="10"/>
  <c r="Q81" i="10" s="1"/>
  <c r="I81" i="9"/>
  <c r="Q81" i="9" s="1"/>
  <c r="G81" i="9"/>
  <c r="R81" i="9" s="1"/>
  <c r="P152" i="8"/>
  <c r="P150" i="8"/>
  <c r="P134" i="8"/>
  <c r="P130" i="8"/>
  <c r="P102" i="8"/>
  <c r="P154" i="8"/>
  <c r="P106" i="8"/>
  <c r="P108" i="8"/>
  <c r="P120" i="8"/>
  <c r="P138" i="8"/>
  <c r="P169" i="8"/>
  <c r="P107" i="8"/>
  <c r="P122" i="8"/>
  <c r="P136" i="8"/>
  <c r="G78" i="8"/>
  <c r="I78" i="8" s="1"/>
  <c r="Q78" i="8" s="1"/>
  <c r="P104" i="8"/>
  <c r="P133" i="8"/>
  <c r="P165" i="8"/>
  <c r="G79" i="8"/>
  <c r="I79" i="8" s="1"/>
  <c r="Q79" i="8" s="1"/>
  <c r="P132" i="8"/>
  <c r="P167" i="8"/>
  <c r="P103" i="8"/>
  <c r="P116" i="8"/>
  <c r="P117" i="8"/>
  <c r="P118" i="8"/>
  <c r="P166" i="8"/>
  <c r="I76" i="8"/>
  <c r="Q76" i="8" s="1"/>
  <c r="G80" i="8"/>
  <c r="I80" i="8" s="1"/>
  <c r="Q80" i="8" s="1"/>
  <c r="P100" i="8"/>
  <c r="P114" i="8"/>
  <c r="P148" i="8"/>
  <c r="P147" i="8"/>
  <c r="P163" i="8"/>
  <c r="P126" i="8"/>
  <c r="K81" i="8"/>
  <c r="M81" i="8"/>
  <c r="P97" i="8"/>
  <c r="P128" i="8"/>
  <c r="P111" i="8"/>
  <c r="I77" i="8"/>
  <c r="Q77" i="8" s="1"/>
  <c r="P145" i="8"/>
  <c r="P160" i="8"/>
  <c r="P47" i="8"/>
  <c r="P49" i="8" s="1"/>
  <c r="P70" i="8" s="1"/>
  <c r="G76" i="8"/>
  <c r="G77" i="8"/>
  <c r="R77" i="8" s="1"/>
  <c r="D173" i="7"/>
  <c r="R172" i="7"/>
  <c r="Q172" i="7"/>
  <c r="P172" i="7"/>
  <c r="E171" i="7"/>
  <c r="D171" i="7"/>
  <c r="C171" i="7"/>
  <c r="B171" i="7"/>
  <c r="D170" i="7"/>
  <c r="C170" i="7"/>
  <c r="P170" i="7" s="1"/>
  <c r="H169" i="7"/>
  <c r="G169" i="7"/>
  <c r="F169" i="7"/>
  <c r="E169" i="7"/>
  <c r="D169" i="7"/>
  <c r="C169" i="7"/>
  <c r="C168" i="7"/>
  <c r="P168" i="7" s="1"/>
  <c r="F167" i="7"/>
  <c r="E167" i="7"/>
  <c r="D167" i="7"/>
  <c r="C167" i="7"/>
  <c r="E166" i="7"/>
  <c r="D166" i="7"/>
  <c r="C166" i="7"/>
  <c r="N165" i="7"/>
  <c r="M165" i="7"/>
  <c r="K165" i="7"/>
  <c r="J165" i="7"/>
  <c r="I165" i="7"/>
  <c r="G165" i="7"/>
  <c r="F165" i="7"/>
  <c r="E165" i="7"/>
  <c r="D165" i="7"/>
  <c r="C165" i="7"/>
  <c r="C164" i="7"/>
  <c r="P164" i="7" s="1"/>
  <c r="F163" i="7"/>
  <c r="E163" i="7"/>
  <c r="D163" i="7"/>
  <c r="C163" i="7"/>
  <c r="C162" i="7"/>
  <c r="P162" i="7" s="1"/>
  <c r="B162" i="7"/>
  <c r="C161" i="7"/>
  <c r="P161" i="7" s="1"/>
  <c r="I160" i="7"/>
  <c r="H160" i="7"/>
  <c r="G160" i="7"/>
  <c r="F160" i="7"/>
  <c r="E160" i="7"/>
  <c r="D160" i="7"/>
  <c r="C160" i="7"/>
  <c r="E156" i="7"/>
  <c r="D156" i="7"/>
  <c r="C156" i="7"/>
  <c r="B156" i="7"/>
  <c r="C155" i="7"/>
  <c r="P155" i="7" s="1"/>
  <c r="G154" i="7"/>
  <c r="F154" i="7"/>
  <c r="E154" i="7"/>
  <c r="D154" i="7"/>
  <c r="C154" i="7"/>
  <c r="B154" i="7"/>
  <c r="P153" i="7"/>
  <c r="C153" i="7"/>
  <c r="D152" i="7"/>
  <c r="C152" i="7"/>
  <c r="B152" i="7"/>
  <c r="D151" i="7"/>
  <c r="C151" i="7"/>
  <c r="B151" i="7"/>
  <c r="L150" i="7"/>
  <c r="K150" i="7"/>
  <c r="J150" i="7"/>
  <c r="I150" i="7"/>
  <c r="H150" i="7"/>
  <c r="G150" i="7"/>
  <c r="F150" i="7"/>
  <c r="E150" i="7"/>
  <c r="D150" i="7"/>
  <c r="C150" i="7"/>
  <c r="B150" i="7"/>
  <c r="C149" i="7"/>
  <c r="P149" i="7" s="1"/>
  <c r="B149" i="7"/>
  <c r="F148" i="7"/>
  <c r="E148" i="7"/>
  <c r="D148" i="7"/>
  <c r="C148" i="7"/>
  <c r="B148" i="7"/>
  <c r="D147" i="7"/>
  <c r="C147" i="7"/>
  <c r="B147" i="7"/>
  <c r="C146" i="7"/>
  <c r="P146" i="7" s="1"/>
  <c r="L145" i="7"/>
  <c r="K145" i="7"/>
  <c r="I145" i="7"/>
  <c r="H145" i="7"/>
  <c r="G145" i="7"/>
  <c r="E145" i="7"/>
  <c r="D145" i="7"/>
  <c r="C145" i="7"/>
  <c r="B145" i="7"/>
  <c r="R139" i="7"/>
  <c r="Q139" i="7"/>
  <c r="F138" i="7"/>
  <c r="E138" i="7"/>
  <c r="D138" i="7"/>
  <c r="C138" i="7"/>
  <c r="C137" i="7"/>
  <c r="P137" i="7" s="1"/>
  <c r="G136" i="7"/>
  <c r="F136" i="7"/>
  <c r="E136" i="7"/>
  <c r="D136" i="7"/>
  <c r="C136" i="7"/>
  <c r="C135" i="7"/>
  <c r="P135" i="7" s="1"/>
  <c r="E134" i="7"/>
  <c r="D134" i="7"/>
  <c r="C134" i="7"/>
  <c r="E133" i="7"/>
  <c r="D133" i="7"/>
  <c r="C133" i="7"/>
  <c r="L132" i="7"/>
  <c r="K132" i="7"/>
  <c r="J132" i="7"/>
  <c r="I132" i="7"/>
  <c r="H132" i="7"/>
  <c r="G132" i="7"/>
  <c r="F132" i="7"/>
  <c r="E132" i="7"/>
  <c r="D132" i="7"/>
  <c r="C132" i="7"/>
  <c r="C131" i="7"/>
  <c r="P131" i="7" s="1"/>
  <c r="E130" i="7"/>
  <c r="D130" i="7"/>
  <c r="C130" i="7"/>
  <c r="D129" i="7"/>
  <c r="C129" i="7"/>
  <c r="D128" i="7"/>
  <c r="C128" i="7"/>
  <c r="P128" i="7" s="1"/>
  <c r="B128" i="7"/>
  <c r="C127" i="7"/>
  <c r="P127" i="7" s="1"/>
  <c r="H126" i="7"/>
  <c r="G126" i="7"/>
  <c r="F126" i="7"/>
  <c r="E126" i="7"/>
  <c r="D126" i="7"/>
  <c r="C126" i="7"/>
  <c r="H122" i="7"/>
  <c r="G122" i="7"/>
  <c r="F122" i="7"/>
  <c r="E122" i="7"/>
  <c r="D122" i="7"/>
  <c r="C122" i="7"/>
  <c r="C121" i="7"/>
  <c r="P121" i="7" s="1"/>
  <c r="I120" i="7"/>
  <c r="H120" i="7"/>
  <c r="G120" i="7"/>
  <c r="F120" i="7"/>
  <c r="E120" i="7"/>
  <c r="D120" i="7"/>
  <c r="C120" i="7"/>
  <c r="D119" i="7"/>
  <c r="C119" i="7"/>
  <c r="G118" i="7"/>
  <c r="F118" i="7"/>
  <c r="E118" i="7"/>
  <c r="D118" i="7"/>
  <c r="C118" i="7"/>
  <c r="F117" i="7"/>
  <c r="E117" i="7"/>
  <c r="D117" i="7"/>
  <c r="C117" i="7"/>
  <c r="L116" i="7"/>
  <c r="K116" i="7"/>
  <c r="J116" i="7"/>
  <c r="I116" i="7"/>
  <c r="H116" i="7"/>
  <c r="G116" i="7"/>
  <c r="F116" i="7"/>
  <c r="E116" i="7"/>
  <c r="D116" i="7"/>
  <c r="C116" i="7"/>
  <c r="P115" i="7"/>
  <c r="C115" i="7"/>
  <c r="E114" i="7"/>
  <c r="D114" i="7"/>
  <c r="C114" i="7"/>
  <c r="D113" i="7"/>
  <c r="C113" i="7"/>
  <c r="C112" i="7"/>
  <c r="P112" i="7" s="1"/>
  <c r="J111" i="7"/>
  <c r="I111" i="7"/>
  <c r="H111" i="7"/>
  <c r="G111" i="7"/>
  <c r="F111" i="7"/>
  <c r="E111" i="7"/>
  <c r="D111" i="7"/>
  <c r="C111" i="7"/>
  <c r="G108" i="7"/>
  <c r="F108" i="7"/>
  <c r="E108" i="7"/>
  <c r="D108" i="7"/>
  <c r="C108" i="7"/>
  <c r="B108" i="7"/>
  <c r="D107" i="7"/>
  <c r="C107" i="7"/>
  <c r="P107" i="7" s="1"/>
  <c r="J106" i="7"/>
  <c r="I106" i="7"/>
  <c r="H106" i="7"/>
  <c r="G106" i="7"/>
  <c r="F106" i="7"/>
  <c r="E106" i="7"/>
  <c r="D106" i="7"/>
  <c r="C106" i="7"/>
  <c r="B106" i="7"/>
  <c r="D105" i="7"/>
  <c r="C105" i="7"/>
  <c r="H104" i="7"/>
  <c r="G104" i="7"/>
  <c r="F104" i="7"/>
  <c r="E104" i="7"/>
  <c r="D104" i="7"/>
  <c r="C104" i="7"/>
  <c r="B104" i="7"/>
  <c r="F103" i="7"/>
  <c r="E103" i="7"/>
  <c r="D103" i="7"/>
  <c r="C103" i="7"/>
  <c r="B103" i="7"/>
  <c r="L102" i="7"/>
  <c r="K102" i="7"/>
  <c r="J102" i="7"/>
  <c r="I102" i="7"/>
  <c r="H102" i="7"/>
  <c r="G102" i="7"/>
  <c r="F102" i="7"/>
  <c r="E102" i="7"/>
  <c r="D102" i="7"/>
  <c r="C102" i="7"/>
  <c r="B102" i="7"/>
  <c r="C101" i="7"/>
  <c r="P101" i="7" s="1"/>
  <c r="B101" i="7"/>
  <c r="H100" i="7"/>
  <c r="G100" i="7"/>
  <c r="F100" i="7"/>
  <c r="E100" i="7"/>
  <c r="D100" i="7"/>
  <c r="C100" i="7"/>
  <c r="B100" i="7"/>
  <c r="D99" i="7"/>
  <c r="C99" i="7"/>
  <c r="B99" i="7"/>
  <c r="D98" i="7"/>
  <c r="C98" i="7"/>
  <c r="J97" i="7"/>
  <c r="I97" i="7"/>
  <c r="H97" i="7"/>
  <c r="G97" i="7"/>
  <c r="F97" i="7"/>
  <c r="E97" i="7"/>
  <c r="D97" i="7"/>
  <c r="C97" i="7"/>
  <c r="B97" i="7"/>
  <c r="E81" i="7"/>
  <c r="P80" i="7"/>
  <c r="O80" i="7"/>
  <c r="M80" i="7"/>
  <c r="K80" i="7"/>
  <c r="M79" i="7"/>
  <c r="K79" i="7"/>
  <c r="P78" i="7"/>
  <c r="P81" i="7" s="1"/>
  <c r="O78" i="7"/>
  <c r="K78" i="7"/>
  <c r="E72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R47" i="7"/>
  <c r="Q47" i="7"/>
  <c r="O47" i="7"/>
  <c r="O49" i="7" s="1"/>
  <c r="O70" i="7" s="1"/>
  <c r="N47" i="7"/>
  <c r="N49" i="7" s="1"/>
  <c r="N70" i="7" s="1"/>
  <c r="M47" i="7"/>
  <c r="M49" i="7" s="1"/>
  <c r="M70" i="7" s="1"/>
  <c r="L47" i="7"/>
  <c r="L49" i="7" s="1"/>
  <c r="L70" i="7" s="1"/>
  <c r="K47" i="7"/>
  <c r="K49" i="7" s="1"/>
  <c r="K70" i="7" s="1"/>
  <c r="J47" i="7"/>
  <c r="J49" i="7" s="1"/>
  <c r="J70" i="7" s="1"/>
  <c r="I47" i="7"/>
  <c r="I49" i="7" s="1"/>
  <c r="I70" i="7" s="1"/>
  <c r="H47" i="7"/>
  <c r="H49" i="7" s="1"/>
  <c r="H70" i="7" s="1"/>
  <c r="G47" i="7"/>
  <c r="G49" i="7" s="1"/>
  <c r="G70" i="7" s="1"/>
  <c r="F47" i="7"/>
  <c r="F49" i="7" s="1"/>
  <c r="F70" i="7" s="1"/>
  <c r="E47" i="7"/>
  <c r="E49" i="7" s="1"/>
  <c r="E70" i="7" s="1"/>
  <c r="D47" i="7"/>
  <c r="D49" i="7" s="1"/>
  <c r="D70" i="7" s="1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O81" i="7" l="1"/>
  <c r="R49" i="7"/>
  <c r="R70" i="7" s="1"/>
  <c r="P134" i="7"/>
  <c r="P151" i="7"/>
  <c r="P154" i="7"/>
  <c r="P156" i="7"/>
  <c r="P166" i="7"/>
  <c r="S172" i="7"/>
  <c r="P129" i="7"/>
  <c r="P133" i="7"/>
  <c r="P163" i="7"/>
  <c r="P171" i="7"/>
  <c r="R80" i="8"/>
  <c r="R79" i="8"/>
  <c r="P139" i="8"/>
  <c r="R78" i="8"/>
  <c r="P123" i="8"/>
  <c r="P109" i="8"/>
  <c r="P157" i="8"/>
  <c r="I81" i="8"/>
  <c r="Q81" i="8" s="1"/>
  <c r="R76" i="8"/>
  <c r="G81" i="8"/>
  <c r="R81" i="8" s="1"/>
  <c r="P150" i="7"/>
  <c r="P148" i="7"/>
  <c r="P147" i="7"/>
  <c r="P117" i="7"/>
  <c r="I77" i="7"/>
  <c r="Q77" i="7" s="1"/>
  <c r="P104" i="7"/>
  <c r="P106" i="7"/>
  <c r="P108" i="7"/>
  <c r="P136" i="7"/>
  <c r="P105" i="7"/>
  <c r="P119" i="7"/>
  <c r="P138" i="7"/>
  <c r="P169" i="7"/>
  <c r="P120" i="7"/>
  <c r="P122" i="7"/>
  <c r="P118" i="7"/>
  <c r="P152" i="7"/>
  <c r="P167" i="7"/>
  <c r="P100" i="7"/>
  <c r="P114" i="7"/>
  <c r="P132" i="7"/>
  <c r="G79" i="7"/>
  <c r="I79" i="7" s="1"/>
  <c r="Q79" i="7" s="1"/>
  <c r="P102" i="7"/>
  <c r="P165" i="7"/>
  <c r="P103" i="7"/>
  <c r="P116" i="7"/>
  <c r="P130" i="7"/>
  <c r="P111" i="7"/>
  <c r="P126" i="7"/>
  <c r="P160" i="7"/>
  <c r="P99" i="7"/>
  <c r="P113" i="7"/>
  <c r="G78" i="7"/>
  <c r="I78" i="7" s="1"/>
  <c r="Q78" i="7" s="1"/>
  <c r="I76" i="7"/>
  <c r="Q76" i="7" s="1"/>
  <c r="G80" i="7"/>
  <c r="R80" i="7" s="1"/>
  <c r="K81" i="7"/>
  <c r="M81" i="7"/>
  <c r="P97" i="7"/>
  <c r="P98" i="7"/>
  <c r="P145" i="7"/>
  <c r="P47" i="7"/>
  <c r="P49" i="7" s="1"/>
  <c r="P70" i="7" s="1"/>
  <c r="Q49" i="7"/>
  <c r="Q70" i="7" s="1"/>
  <c r="G76" i="7"/>
  <c r="G77" i="7"/>
  <c r="R77" i="7" s="1"/>
  <c r="D173" i="6"/>
  <c r="R172" i="6"/>
  <c r="Q172" i="6"/>
  <c r="P172" i="6"/>
  <c r="S172" i="6" s="1"/>
  <c r="E171" i="6"/>
  <c r="D171" i="6"/>
  <c r="C171" i="6"/>
  <c r="B171" i="6"/>
  <c r="D170" i="6"/>
  <c r="C170" i="6"/>
  <c r="H169" i="6"/>
  <c r="G169" i="6"/>
  <c r="F169" i="6"/>
  <c r="E169" i="6"/>
  <c r="D169" i="6"/>
  <c r="C169" i="6"/>
  <c r="C168" i="6"/>
  <c r="P168" i="6" s="1"/>
  <c r="F167" i="6"/>
  <c r="E167" i="6"/>
  <c r="D167" i="6"/>
  <c r="C167" i="6"/>
  <c r="E166" i="6"/>
  <c r="D166" i="6"/>
  <c r="C166" i="6"/>
  <c r="N165" i="6"/>
  <c r="M165" i="6"/>
  <c r="K165" i="6"/>
  <c r="J165" i="6"/>
  <c r="I165" i="6"/>
  <c r="G165" i="6"/>
  <c r="F165" i="6"/>
  <c r="E165" i="6"/>
  <c r="D165" i="6"/>
  <c r="C165" i="6"/>
  <c r="C164" i="6"/>
  <c r="P164" i="6" s="1"/>
  <c r="F163" i="6"/>
  <c r="E163" i="6"/>
  <c r="D163" i="6"/>
  <c r="C163" i="6"/>
  <c r="C162" i="6"/>
  <c r="P162" i="6" s="1"/>
  <c r="B162" i="6"/>
  <c r="C161" i="6"/>
  <c r="P161" i="6" s="1"/>
  <c r="I160" i="6"/>
  <c r="H160" i="6"/>
  <c r="G160" i="6"/>
  <c r="F160" i="6"/>
  <c r="E160" i="6"/>
  <c r="D160" i="6"/>
  <c r="C160" i="6"/>
  <c r="E156" i="6"/>
  <c r="D156" i="6"/>
  <c r="C156" i="6"/>
  <c r="B156" i="6"/>
  <c r="C155" i="6"/>
  <c r="P155" i="6" s="1"/>
  <c r="G154" i="6"/>
  <c r="F154" i="6"/>
  <c r="E154" i="6"/>
  <c r="D154" i="6"/>
  <c r="C154" i="6"/>
  <c r="B154" i="6"/>
  <c r="C153" i="6"/>
  <c r="P153" i="6" s="1"/>
  <c r="D152" i="6"/>
  <c r="C152" i="6"/>
  <c r="B152" i="6"/>
  <c r="D151" i="6"/>
  <c r="C151" i="6"/>
  <c r="B151" i="6"/>
  <c r="L150" i="6"/>
  <c r="K150" i="6"/>
  <c r="J150" i="6"/>
  <c r="I150" i="6"/>
  <c r="H150" i="6"/>
  <c r="G150" i="6"/>
  <c r="F150" i="6"/>
  <c r="E150" i="6"/>
  <c r="D150" i="6"/>
  <c r="C150" i="6"/>
  <c r="B150" i="6"/>
  <c r="C149" i="6"/>
  <c r="P149" i="6" s="1"/>
  <c r="B149" i="6"/>
  <c r="F148" i="6"/>
  <c r="E148" i="6"/>
  <c r="D148" i="6"/>
  <c r="C148" i="6"/>
  <c r="B148" i="6"/>
  <c r="D147" i="6"/>
  <c r="C147" i="6"/>
  <c r="B147" i="6"/>
  <c r="C146" i="6"/>
  <c r="P146" i="6" s="1"/>
  <c r="L145" i="6"/>
  <c r="K145" i="6"/>
  <c r="I145" i="6"/>
  <c r="H145" i="6"/>
  <c r="G145" i="6"/>
  <c r="E145" i="6"/>
  <c r="D145" i="6"/>
  <c r="C145" i="6"/>
  <c r="B145" i="6"/>
  <c r="R139" i="6"/>
  <c r="Q139" i="6"/>
  <c r="F138" i="6"/>
  <c r="E138" i="6"/>
  <c r="D138" i="6"/>
  <c r="C138" i="6"/>
  <c r="C137" i="6"/>
  <c r="P137" i="6" s="1"/>
  <c r="G136" i="6"/>
  <c r="F136" i="6"/>
  <c r="E136" i="6"/>
  <c r="D136" i="6"/>
  <c r="C136" i="6"/>
  <c r="C135" i="6"/>
  <c r="P135" i="6" s="1"/>
  <c r="E134" i="6"/>
  <c r="D134" i="6"/>
  <c r="C134" i="6"/>
  <c r="E133" i="6"/>
  <c r="D133" i="6"/>
  <c r="C133" i="6"/>
  <c r="L132" i="6"/>
  <c r="K132" i="6"/>
  <c r="J132" i="6"/>
  <c r="I132" i="6"/>
  <c r="H132" i="6"/>
  <c r="G132" i="6"/>
  <c r="F132" i="6"/>
  <c r="E132" i="6"/>
  <c r="D132" i="6"/>
  <c r="C132" i="6"/>
  <c r="C131" i="6"/>
  <c r="P131" i="6" s="1"/>
  <c r="E130" i="6"/>
  <c r="D130" i="6"/>
  <c r="C130" i="6"/>
  <c r="P130" i="6" s="1"/>
  <c r="D129" i="6"/>
  <c r="C129" i="6"/>
  <c r="D128" i="6"/>
  <c r="C128" i="6"/>
  <c r="B128" i="6"/>
  <c r="C127" i="6"/>
  <c r="P127" i="6" s="1"/>
  <c r="H126" i="6"/>
  <c r="G126" i="6"/>
  <c r="F126" i="6"/>
  <c r="E126" i="6"/>
  <c r="D126" i="6"/>
  <c r="C126" i="6"/>
  <c r="H122" i="6"/>
  <c r="G122" i="6"/>
  <c r="F122" i="6"/>
  <c r="E122" i="6"/>
  <c r="D122" i="6"/>
  <c r="C122" i="6"/>
  <c r="C121" i="6"/>
  <c r="P121" i="6" s="1"/>
  <c r="I120" i="6"/>
  <c r="H120" i="6"/>
  <c r="G120" i="6"/>
  <c r="F120" i="6"/>
  <c r="E120" i="6"/>
  <c r="D120" i="6"/>
  <c r="C120" i="6"/>
  <c r="D119" i="6"/>
  <c r="C119" i="6"/>
  <c r="P119" i="6" s="1"/>
  <c r="G118" i="6"/>
  <c r="F118" i="6"/>
  <c r="E118" i="6"/>
  <c r="D118" i="6"/>
  <c r="C118" i="6"/>
  <c r="F117" i="6"/>
  <c r="E117" i="6"/>
  <c r="D117" i="6"/>
  <c r="C117" i="6"/>
  <c r="L116" i="6"/>
  <c r="K116" i="6"/>
  <c r="J116" i="6"/>
  <c r="I116" i="6"/>
  <c r="H116" i="6"/>
  <c r="G116" i="6"/>
  <c r="F116" i="6"/>
  <c r="E116" i="6"/>
  <c r="D116" i="6"/>
  <c r="C116" i="6"/>
  <c r="C115" i="6"/>
  <c r="P115" i="6" s="1"/>
  <c r="E114" i="6"/>
  <c r="D114" i="6"/>
  <c r="C114" i="6"/>
  <c r="D113" i="6"/>
  <c r="C113" i="6"/>
  <c r="C112" i="6"/>
  <c r="P112" i="6" s="1"/>
  <c r="J111" i="6"/>
  <c r="I111" i="6"/>
  <c r="H111" i="6"/>
  <c r="G111" i="6"/>
  <c r="F111" i="6"/>
  <c r="E111" i="6"/>
  <c r="D111" i="6"/>
  <c r="C111" i="6"/>
  <c r="G108" i="6"/>
  <c r="F108" i="6"/>
  <c r="E108" i="6"/>
  <c r="D108" i="6"/>
  <c r="C108" i="6"/>
  <c r="B108" i="6"/>
  <c r="D107" i="6"/>
  <c r="C107" i="6"/>
  <c r="J106" i="6"/>
  <c r="I106" i="6"/>
  <c r="H106" i="6"/>
  <c r="G106" i="6"/>
  <c r="F106" i="6"/>
  <c r="E106" i="6"/>
  <c r="D106" i="6"/>
  <c r="C106" i="6"/>
  <c r="B106" i="6"/>
  <c r="D105" i="6"/>
  <c r="C105" i="6"/>
  <c r="H104" i="6"/>
  <c r="G104" i="6"/>
  <c r="F104" i="6"/>
  <c r="E104" i="6"/>
  <c r="D104" i="6"/>
  <c r="C104" i="6"/>
  <c r="B104" i="6"/>
  <c r="F103" i="6"/>
  <c r="E103" i="6"/>
  <c r="D103" i="6"/>
  <c r="C103" i="6"/>
  <c r="B103" i="6"/>
  <c r="L102" i="6"/>
  <c r="K102" i="6"/>
  <c r="J102" i="6"/>
  <c r="I102" i="6"/>
  <c r="H102" i="6"/>
  <c r="G102" i="6"/>
  <c r="F102" i="6"/>
  <c r="E102" i="6"/>
  <c r="D102" i="6"/>
  <c r="C102" i="6"/>
  <c r="B102" i="6"/>
  <c r="C101" i="6"/>
  <c r="P101" i="6" s="1"/>
  <c r="B101" i="6"/>
  <c r="H100" i="6"/>
  <c r="G100" i="6"/>
  <c r="F100" i="6"/>
  <c r="E100" i="6"/>
  <c r="D100" i="6"/>
  <c r="C100" i="6"/>
  <c r="B100" i="6"/>
  <c r="D99" i="6"/>
  <c r="C99" i="6"/>
  <c r="B99" i="6"/>
  <c r="D98" i="6"/>
  <c r="C98" i="6"/>
  <c r="J97" i="6"/>
  <c r="I97" i="6"/>
  <c r="H97" i="6"/>
  <c r="G97" i="6"/>
  <c r="F97" i="6"/>
  <c r="E97" i="6"/>
  <c r="D97" i="6"/>
  <c r="C97" i="6"/>
  <c r="B97" i="6"/>
  <c r="E81" i="6"/>
  <c r="P80" i="6"/>
  <c r="O80" i="6"/>
  <c r="M80" i="6"/>
  <c r="K80" i="6"/>
  <c r="M79" i="6"/>
  <c r="K79" i="6"/>
  <c r="P78" i="6"/>
  <c r="O78" i="6"/>
  <c r="O81" i="6" s="1"/>
  <c r="K78" i="6"/>
  <c r="E72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R47" i="6"/>
  <c r="R49" i="6" s="1"/>
  <c r="Q47" i="6"/>
  <c r="O47" i="6"/>
  <c r="O49" i="6" s="1"/>
  <c r="O70" i="6" s="1"/>
  <c r="N47" i="6"/>
  <c r="N49" i="6" s="1"/>
  <c r="N70" i="6" s="1"/>
  <c r="M47" i="6"/>
  <c r="M49" i="6" s="1"/>
  <c r="M70" i="6" s="1"/>
  <c r="L47" i="6"/>
  <c r="L49" i="6" s="1"/>
  <c r="L70" i="6" s="1"/>
  <c r="K47" i="6"/>
  <c r="K49" i="6" s="1"/>
  <c r="K70" i="6" s="1"/>
  <c r="J47" i="6"/>
  <c r="J49" i="6" s="1"/>
  <c r="J70" i="6" s="1"/>
  <c r="I47" i="6"/>
  <c r="I49" i="6" s="1"/>
  <c r="I70" i="6" s="1"/>
  <c r="H47" i="6"/>
  <c r="H49" i="6" s="1"/>
  <c r="H70" i="6" s="1"/>
  <c r="G47" i="6"/>
  <c r="G49" i="6" s="1"/>
  <c r="G70" i="6" s="1"/>
  <c r="F47" i="6"/>
  <c r="F49" i="6" s="1"/>
  <c r="F70" i="6" s="1"/>
  <c r="E47" i="6"/>
  <c r="E49" i="6" s="1"/>
  <c r="E70" i="6" s="1"/>
  <c r="D47" i="6"/>
  <c r="D49" i="6" s="1"/>
  <c r="D70" i="6" s="1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103" i="6" l="1"/>
  <c r="P157" i="7"/>
  <c r="P81" i="6"/>
  <c r="P98" i="6"/>
  <c r="P129" i="6"/>
  <c r="P133" i="6"/>
  <c r="R78" i="7"/>
  <c r="P139" i="7"/>
  <c r="R79" i="7"/>
  <c r="I80" i="7"/>
  <c r="Q80" i="7" s="1"/>
  <c r="P109" i="7"/>
  <c r="P123" i="7"/>
  <c r="R76" i="7"/>
  <c r="G81" i="7"/>
  <c r="R81" i="7" s="1"/>
  <c r="P171" i="6"/>
  <c r="P170" i="6"/>
  <c r="P169" i="6"/>
  <c r="P165" i="6"/>
  <c r="P152" i="6"/>
  <c r="P150" i="6"/>
  <c r="P148" i="6"/>
  <c r="P116" i="6"/>
  <c r="P108" i="6"/>
  <c r="P138" i="6"/>
  <c r="P106" i="6"/>
  <c r="P120" i="6"/>
  <c r="P156" i="6"/>
  <c r="I76" i="6"/>
  <c r="Q76" i="6" s="1"/>
  <c r="P105" i="6"/>
  <c r="P107" i="6"/>
  <c r="P122" i="6"/>
  <c r="P136" i="6"/>
  <c r="P154" i="6"/>
  <c r="P104" i="6"/>
  <c r="P167" i="6"/>
  <c r="P166" i="6"/>
  <c r="G80" i="6"/>
  <c r="R80" i="6" s="1"/>
  <c r="P117" i="6"/>
  <c r="P118" i="6"/>
  <c r="P134" i="6"/>
  <c r="P151" i="6"/>
  <c r="K81" i="6"/>
  <c r="P100" i="6"/>
  <c r="P163" i="6"/>
  <c r="P132" i="6"/>
  <c r="G78" i="6"/>
  <c r="I78" i="6" s="1"/>
  <c r="Q78" i="6" s="1"/>
  <c r="P102" i="6"/>
  <c r="P114" i="6"/>
  <c r="G79" i="6"/>
  <c r="I79" i="6" s="1"/>
  <c r="Q79" i="6" s="1"/>
  <c r="P97" i="6"/>
  <c r="P99" i="6"/>
  <c r="P147" i="6"/>
  <c r="M81" i="6"/>
  <c r="P111" i="6"/>
  <c r="P126" i="6"/>
  <c r="P145" i="6"/>
  <c r="I77" i="6"/>
  <c r="Q77" i="6" s="1"/>
  <c r="P113" i="6"/>
  <c r="P128" i="6"/>
  <c r="P160" i="6"/>
  <c r="P47" i="6"/>
  <c r="P49" i="6" s="1"/>
  <c r="P70" i="6" s="1"/>
  <c r="Q49" i="6"/>
  <c r="Q70" i="6" s="1"/>
  <c r="R70" i="6"/>
  <c r="G76" i="6"/>
  <c r="G77" i="6"/>
  <c r="R77" i="6" s="1"/>
  <c r="P78" i="5"/>
  <c r="O78" i="5"/>
  <c r="I81" i="7" l="1"/>
  <c r="Q81" i="7" s="1"/>
  <c r="P157" i="6"/>
  <c r="R79" i="6"/>
  <c r="P139" i="6"/>
  <c r="R78" i="6"/>
  <c r="P109" i="6"/>
  <c r="I80" i="6"/>
  <c r="Q80" i="6" s="1"/>
  <c r="P123" i="6"/>
  <c r="R76" i="6"/>
  <c r="G81" i="6"/>
  <c r="R81" i="6" s="1"/>
  <c r="D173" i="5"/>
  <c r="R172" i="5"/>
  <c r="Q172" i="5"/>
  <c r="P172" i="5"/>
  <c r="E171" i="5"/>
  <c r="D171" i="5"/>
  <c r="C171" i="5"/>
  <c r="B171" i="5"/>
  <c r="D170" i="5"/>
  <c r="C170" i="5"/>
  <c r="H169" i="5"/>
  <c r="G169" i="5"/>
  <c r="F169" i="5"/>
  <c r="E169" i="5"/>
  <c r="D169" i="5"/>
  <c r="C169" i="5"/>
  <c r="P169" i="5" s="1"/>
  <c r="P168" i="5"/>
  <c r="C168" i="5"/>
  <c r="F167" i="5"/>
  <c r="E167" i="5"/>
  <c r="D167" i="5"/>
  <c r="C167" i="5"/>
  <c r="E166" i="5"/>
  <c r="D166" i="5"/>
  <c r="C166" i="5"/>
  <c r="N165" i="5"/>
  <c r="M165" i="5"/>
  <c r="K165" i="5"/>
  <c r="J165" i="5"/>
  <c r="I165" i="5"/>
  <c r="G165" i="5"/>
  <c r="F165" i="5"/>
  <c r="E165" i="5"/>
  <c r="D165" i="5"/>
  <c r="C165" i="5"/>
  <c r="C164" i="5"/>
  <c r="P164" i="5" s="1"/>
  <c r="F163" i="5"/>
  <c r="E163" i="5"/>
  <c r="D163" i="5"/>
  <c r="C163" i="5"/>
  <c r="C162" i="5"/>
  <c r="P162" i="5" s="1"/>
  <c r="B162" i="5"/>
  <c r="C161" i="5"/>
  <c r="P161" i="5" s="1"/>
  <c r="I160" i="5"/>
  <c r="H160" i="5"/>
  <c r="G160" i="5"/>
  <c r="F160" i="5"/>
  <c r="E160" i="5"/>
  <c r="D160" i="5"/>
  <c r="C160" i="5"/>
  <c r="E156" i="5"/>
  <c r="D156" i="5"/>
  <c r="C156" i="5"/>
  <c r="P156" i="5" s="1"/>
  <c r="B156" i="5"/>
  <c r="C155" i="5"/>
  <c r="P155" i="5" s="1"/>
  <c r="G154" i="5"/>
  <c r="F154" i="5"/>
  <c r="E154" i="5"/>
  <c r="D154" i="5"/>
  <c r="C154" i="5"/>
  <c r="B154" i="5"/>
  <c r="C153" i="5"/>
  <c r="P153" i="5" s="1"/>
  <c r="D152" i="5"/>
  <c r="P152" i="5" s="1"/>
  <c r="C152" i="5"/>
  <c r="B152" i="5"/>
  <c r="D151" i="5"/>
  <c r="C151" i="5"/>
  <c r="B151" i="5"/>
  <c r="L150" i="5"/>
  <c r="K150" i="5"/>
  <c r="J150" i="5"/>
  <c r="I150" i="5"/>
  <c r="H150" i="5"/>
  <c r="G150" i="5"/>
  <c r="F150" i="5"/>
  <c r="E150" i="5"/>
  <c r="D150" i="5"/>
  <c r="C150" i="5"/>
  <c r="B150" i="5"/>
  <c r="C149" i="5"/>
  <c r="P149" i="5" s="1"/>
  <c r="B149" i="5"/>
  <c r="F148" i="5"/>
  <c r="E148" i="5"/>
  <c r="D148" i="5"/>
  <c r="C148" i="5"/>
  <c r="B148" i="5"/>
  <c r="D147" i="5"/>
  <c r="C147" i="5"/>
  <c r="B147" i="5"/>
  <c r="C146" i="5"/>
  <c r="P146" i="5" s="1"/>
  <c r="L145" i="5"/>
  <c r="K145" i="5"/>
  <c r="I145" i="5"/>
  <c r="H145" i="5"/>
  <c r="G145" i="5"/>
  <c r="E145" i="5"/>
  <c r="D145" i="5"/>
  <c r="C145" i="5"/>
  <c r="B145" i="5"/>
  <c r="R139" i="5"/>
  <c r="Q139" i="5"/>
  <c r="F138" i="5"/>
  <c r="E138" i="5"/>
  <c r="D138" i="5"/>
  <c r="C138" i="5"/>
  <c r="P138" i="5" s="1"/>
  <c r="C137" i="5"/>
  <c r="P137" i="5" s="1"/>
  <c r="G136" i="5"/>
  <c r="F136" i="5"/>
  <c r="E136" i="5"/>
  <c r="D136" i="5"/>
  <c r="C136" i="5"/>
  <c r="C135" i="5"/>
  <c r="P135" i="5" s="1"/>
  <c r="E134" i="5"/>
  <c r="D134" i="5"/>
  <c r="C134" i="5"/>
  <c r="E133" i="5"/>
  <c r="D133" i="5"/>
  <c r="C133" i="5"/>
  <c r="L132" i="5"/>
  <c r="K132" i="5"/>
  <c r="J132" i="5"/>
  <c r="I132" i="5"/>
  <c r="H132" i="5"/>
  <c r="G132" i="5"/>
  <c r="F132" i="5"/>
  <c r="E132" i="5"/>
  <c r="D132" i="5"/>
  <c r="C132" i="5"/>
  <c r="C131" i="5"/>
  <c r="P131" i="5" s="1"/>
  <c r="E130" i="5"/>
  <c r="D130" i="5"/>
  <c r="C130" i="5"/>
  <c r="D129" i="5"/>
  <c r="C129" i="5"/>
  <c r="P129" i="5" s="1"/>
  <c r="D128" i="5"/>
  <c r="C128" i="5"/>
  <c r="B128" i="5"/>
  <c r="C127" i="5"/>
  <c r="P127" i="5" s="1"/>
  <c r="H126" i="5"/>
  <c r="G126" i="5"/>
  <c r="F126" i="5"/>
  <c r="E126" i="5"/>
  <c r="D126" i="5"/>
  <c r="C126" i="5"/>
  <c r="H122" i="5"/>
  <c r="G122" i="5"/>
  <c r="F122" i="5"/>
  <c r="E122" i="5"/>
  <c r="D122" i="5"/>
  <c r="C122" i="5"/>
  <c r="C121" i="5"/>
  <c r="P121" i="5" s="1"/>
  <c r="I120" i="5"/>
  <c r="H120" i="5"/>
  <c r="G120" i="5"/>
  <c r="F120" i="5"/>
  <c r="E120" i="5"/>
  <c r="D120" i="5"/>
  <c r="C120" i="5"/>
  <c r="D119" i="5"/>
  <c r="C119" i="5"/>
  <c r="G118" i="5"/>
  <c r="F118" i="5"/>
  <c r="E118" i="5"/>
  <c r="D118" i="5"/>
  <c r="C118" i="5"/>
  <c r="F117" i="5"/>
  <c r="E117" i="5"/>
  <c r="D117" i="5"/>
  <c r="C117" i="5"/>
  <c r="L116" i="5"/>
  <c r="K116" i="5"/>
  <c r="J116" i="5"/>
  <c r="I116" i="5"/>
  <c r="H116" i="5"/>
  <c r="G116" i="5"/>
  <c r="F116" i="5"/>
  <c r="E116" i="5"/>
  <c r="D116" i="5"/>
  <c r="C116" i="5"/>
  <c r="C115" i="5"/>
  <c r="P115" i="5" s="1"/>
  <c r="E114" i="5"/>
  <c r="D114" i="5"/>
  <c r="C114" i="5"/>
  <c r="D113" i="5"/>
  <c r="C113" i="5"/>
  <c r="C112" i="5"/>
  <c r="P112" i="5" s="1"/>
  <c r="J111" i="5"/>
  <c r="I111" i="5"/>
  <c r="H111" i="5"/>
  <c r="G111" i="5"/>
  <c r="F111" i="5"/>
  <c r="E111" i="5"/>
  <c r="D111" i="5"/>
  <c r="C111" i="5"/>
  <c r="G108" i="5"/>
  <c r="F108" i="5"/>
  <c r="E108" i="5"/>
  <c r="D108" i="5"/>
  <c r="C108" i="5"/>
  <c r="B108" i="5"/>
  <c r="D107" i="5"/>
  <c r="C107" i="5"/>
  <c r="J106" i="5"/>
  <c r="I106" i="5"/>
  <c r="H106" i="5"/>
  <c r="G106" i="5"/>
  <c r="F106" i="5"/>
  <c r="E106" i="5"/>
  <c r="D106" i="5"/>
  <c r="C106" i="5"/>
  <c r="B106" i="5"/>
  <c r="D105" i="5"/>
  <c r="C105" i="5"/>
  <c r="H104" i="5"/>
  <c r="G104" i="5"/>
  <c r="F104" i="5"/>
  <c r="E104" i="5"/>
  <c r="D104" i="5"/>
  <c r="C104" i="5"/>
  <c r="B104" i="5"/>
  <c r="F103" i="5"/>
  <c r="E103" i="5"/>
  <c r="D103" i="5"/>
  <c r="C103" i="5"/>
  <c r="B103" i="5"/>
  <c r="L102" i="5"/>
  <c r="K102" i="5"/>
  <c r="J102" i="5"/>
  <c r="I102" i="5"/>
  <c r="H102" i="5"/>
  <c r="G102" i="5"/>
  <c r="F102" i="5"/>
  <c r="E102" i="5"/>
  <c r="D102" i="5"/>
  <c r="C102" i="5"/>
  <c r="B102" i="5"/>
  <c r="C101" i="5"/>
  <c r="P101" i="5" s="1"/>
  <c r="B101" i="5"/>
  <c r="H100" i="5"/>
  <c r="G100" i="5"/>
  <c r="F100" i="5"/>
  <c r="E100" i="5"/>
  <c r="D100" i="5"/>
  <c r="C100" i="5"/>
  <c r="B100" i="5"/>
  <c r="D99" i="5"/>
  <c r="C99" i="5"/>
  <c r="P99" i="5" s="1"/>
  <c r="B99" i="5"/>
  <c r="D98" i="5"/>
  <c r="C98" i="5"/>
  <c r="P98" i="5" s="1"/>
  <c r="J97" i="5"/>
  <c r="I97" i="5"/>
  <c r="H97" i="5"/>
  <c r="G97" i="5"/>
  <c r="F97" i="5"/>
  <c r="E97" i="5"/>
  <c r="D97" i="5"/>
  <c r="C97" i="5"/>
  <c r="B97" i="5"/>
  <c r="E81" i="5"/>
  <c r="P80" i="5"/>
  <c r="P81" i="5" s="1"/>
  <c r="O80" i="5"/>
  <c r="M80" i="5"/>
  <c r="K80" i="5"/>
  <c r="M79" i="5"/>
  <c r="K79" i="5"/>
  <c r="O81" i="5"/>
  <c r="K78" i="5"/>
  <c r="E72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R47" i="5"/>
  <c r="R49" i="5" s="1"/>
  <c r="R70" i="5" s="1"/>
  <c r="Q47" i="5"/>
  <c r="Q49" i="5" s="1"/>
  <c r="O47" i="5"/>
  <c r="O49" i="5" s="1"/>
  <c r="O70" i="5" s="1"/>
  <c r="N47" i="5"/>
  <c r="N49" i="5" s="1"/>
  <c r="N70" i="5" s="1"/>
  <c r="M47" i="5"/>
  <c r="M49" i="5" s="1"/>
  <c r="M70" i="5" s="1"/>
  <c r="L47" i="5"/>
  <c r="L49" i="5" s="1"/>
  <c r="L70" i="5" s="1"/>
  <c r="K47" i="5"/>
  <c r="K49" i="5" s="1"/>
  <c r="K70" i="5" s="1"/>
  <c r="J47" i="5"/>
  <c r="J49" i="5" s="1"/>
  <c r="J70" i="5" s="1"/>
  <c r="I47" i="5"/>
  <c r="I49" i="5" s="1"/>
  <c r="I70" i="5" s="1"/>
  <c r="H47" i="5"/>
  <c r="H49" i="5" s="1"/>
  <c r="H70" i="5" s="1"/>
  <c r="G47" i="5"/>
  <c r="G49" i="5" s="1"/>
  <c r="G70" i="5" s="1"/>
  <c r="F47" i="5"/>
  <c r="F49" i="5" s="1"/>
  <c r="F70" i="5" s="1"/>
  <c r="E47" i="5"/>
  <c r="E49" i="5" s="1"/>
  <c r="E70" i="5" s="1"/>
  <c r="D47" i="5"/>
  <c r="D49" i="5" s="1"/>
  <c r="D70" i="5" s="1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130" i="5" l="1"/>
  <c r="P132" i="5"/>
  <c r="P170" i="5"/>
  <c r="P100" i="5"/>
  <c r="P117" i="5"/>
  <c r="P120" i="5"/>
  <c r="S172" i="5"/>
  <c r="P105" i="5"/>
  <c r="P171" i="5"/>
  <c r="I81" i="6"/>
  <c r="Q81" i="6" s="1"/>
  <c r="Q70" i="5"/>
  <c r="P166" i="5"/>
  <c r="P151" i="5"/>
  <c r="P148" i="5"/>
  <c r="K81" i="5"/>
  <c r="P126" i="5"/>
  <c r="P114" i="5"/>
  <c r="P108" i="5"/>
  <c r="P107" i="5"/>
  <c r="P103" i="5"/>
  <c r="P97" i="5"/>
  <c r="P122" i="5"/>
  <c r="P136" i="5"/>
  <c r="P154" i="5"/>
  <c r="P119" i="5"/>
  <c r="P106" i="5"/>
  <c r="G78" i="5"/>
  <c r="I78" i="5" s="1"/>
  <c r="Q78" i="5" s="1"/>
  <c r="P102" i="5"/>
  <c r="P116" i="5"/>
  <c r="P118" i="5"/>
  <c r="M81" i="5"/>
  <c r="P104" i="5"/>
  <c r="P134" i="5"/>
  <c r="P150" i="5"/>
  <c r="P165" i="5"/>
  <c r="P167" i="5"/>
  <c r="P133" i="5"/>
  <c r="G80" i="5"/>
  <c r="I80" i="5" s="1"/>
  <c r="Q80" i="5" s="1"/>
  <c r="P147" i="5"/>
  <c r="P113" i="5"/>
  <c r="P163" i="5"/>
  <c r="P128" i="5"/>
  <c r="P111" i="5"/>
  <c r="G76" i="5"/>
  <c r="R76" i="5" s="1"/>
  <c r="G79" i="5"/>
  <c r="I79" i="5" s="1"/>
  <c r="Q79" i="5" s="1"/>
  <c r="I77" i="5"/>
  <c r="Q77" i="5" s="1"/>
  <c r="P145" i="5"/>
  <c r="P160" i="5"/>
  <c r="G77" i="5"/>
  <c r="R77" i="5" s="1"/>
  <c r="I76" i="5"/>
  <c r="P47" i="5"/>
  <c r="P49" i="5" s="1"/>
  <c r="P70" i="5" s="1"/>
  <c r="P80" i="4"/>
  <c r="P81" i="4" s="1"/>
  <c r="O80" i="4"/>
  <c r="O78" i="4"/>
  <c r="O81" i="4" s="1"/>
  <c r="D173" i="4"/>
  <c r="R172" i="4"/>
  <c r="Q172" i="4"/>
  <c r="P172" i="4"/>
  <c r="E171" i="4"/>
  <c r="D171" i="4"/>
  <c r="C171" i="4"/>
  <c r="B171" i="4"/>
  <c r="D170" i="4"/>
  <c r="C170" i="4"/>
  <c r="H169" i="4"/>
  <c r="G169" i="4"/>
  <c r="F169" i="4"/>
  <c r="E169" i="4"/>
  <c r="D169" i="4"/>
  <c r="C169" i="4"/>
  <c r="C168" i="4"/>
  <c r="P168" i="4" s="1"/>
  <c r="F167" i="4"/>
  <c r="E167" i="4"/>
  <c r="D167" i="4"/>
  <c r="C167" i="4"/>
  <c r="E166" i="4"/>
  <c r="D166" i="4"/>
  <c r="C166" i="4"/>
  <c r="N165" i="4"/>
  <c r="M165" i="4"/>
  <c r="K165" i="4"/>
  <c r="J165" i="4"/>
  <c r="I165" i="4"/>
  <c r="G165" i="4"/>
  <c r="F165" i="4"/>
  <c r="E165" i="4"/>
  <c r="D165" i="4"/>
  <c r="C165" i="4"/>
  <c r="C164" i="4"/>
  <c r="P164" i="4" s="1"/>
  <c r="F163" i="4"/>
  <c r="E163" i="4"/>
  <c r="D163" i="4"/>
  <c r="C163" i="4"/>
  <c r="C162" i="4"/>
  <c r="P162" i="4" s="1"/>
  <c r="B162" i="4"/>
  <c r="C161" i="4"/>
  <c r="P161" i="4" s="1"/>
  <c r="I160" i="4"/>
  <c r="H160" i="4"/>
  <c r="G160" i="4"/>
  <c r="F160" i="4"/>
  <c r="E160" i="4"/>
  <c r="D160" i="4"/>
  <c r="C160" i="4"/>
  <c r="E156" i="4"/>
  <c r="D156" i="4"/>
  <c r="C156" i="4"/>
  <c r="B156" i="4"/>
  <c r="C155" i="4"/>
  <c r="P155" i="4" s="1"/>
  <c r="G154" i="4"/>
  <c r="F154" i="4"/>
  <c r="E154" i="4"/>
  <c r="D154" i="4"/>
  <c r="C154" i="4"/>
  <c r="B154" i="4"/>
  <c r="C153" i="4"/>
  <c r="P153" i="4" s="1"/>
  <c r="D152" i="4"/>
  <c r="C152" i="4"/>
  <c r="B152" i="4"/>
  <c r="D151" i="4"/>
  <c r="C151" i="4"/>
  <c r="B151" i="4"/>
  <c r="L150" i="4"/>
  <c r="K150" i="4"/>
  <c r="J150" i="4"/>
  <c r="I150" i="4"/>
  <c r="H150" i="4"/>
  <c r="G150" i="4"/>
  <c r="F150" i="4"/>
  <c r="E150" i="4"/>
  <c r="D150" i="4"/>
  <c r="C150" i="4"/>
  <c r="B150" i="4"/>
  <c r="C149" i="4"/>
  <c r="P149" i="4" s="1"/>
  <c r="B149" i="4"/>
  <c r="F148" i="4"/>
  <c r="E148" i="4"/>
  <c r="D148" i="4"/>
  <c r="C148" i="4"/>
  <c r="B148" i="4"/>
  <c r="D147" i="4"/>
  <c r="C147" i="4"/>
  <c r="B147" i="4"/>
  <c r="C146" i="4"/>
  <c r="P146" i="4" s="1"/>
  <c r="L145" i="4"/>
  <c r="K145" i="4"/>
  <c r="I145" i="4"/>
  <c r="H145" i="4"/>
  <c r="G145" i="4"/>
  <c r="E145" i="4"/>
  <c r="D145" i="4"/>
  <c r="C145" i="4"/>
  <c r="B145" i="4"/>
  <c r="R139" i="4"/>
  <c r="Q139" i="4"/>
  <c r="F138" i="4"/>
  <c r="E138" i="4"/>
  <c r="D138" i="4"/>
  <c r="C138" i="4"/>
  <c r="C137" i="4"/>
  <c r="P137" i="4" s="1"/>
  <c r="G136" i="4"/>
  <c r="F136" i="4"/>
  <c r="E136" i="4"/>
  <c r="D136" i="4"/>
  <c r="C136" i="4"/>
  <c r="C135" i="4"/>
  <c r="P135" i="4" s="1"/>
  <c r="E134" i="4"/>
  <c r="D134" i="4"/>
  <c r="C134" i="4"/>
  <c r="E133" i="4"/>
  <c r="D133" i="4"/>
  <c r="C133" i="4"/>
  <c r="L132" i="4"/>
  <c r="K132" i="4"/>
  <c r="J132" i="4"/>
  <c r="I132" i="4"/>
  <c r="H132" i="4"/>
  <c r="G132" i="4"/>
  <c r="F132" i="4"/>
  <c r="E132" i="4"/>
  <c r="D132" i="4"/>
  <c r="C132" i="4"/>
  <c r="C131" i="4"/>
  <c r="P131" i="4" s="1"/>
  <c r="E130" i="4"/>
  <c r="D130" i="4"/>
  <c r="C130" i="4"/>
  <c r="D129" i="4"/>
  <c r="C129" i="4"/>
  <c r="D128" i="4"/>
  <c r="C128" i="4"/>
  <c r="P128" i="4" s="1"/>
  <c r="B128" i="4"/>
  <c r="C127" i="4"/>
  <c r="P127" i="4" s="1"/>
  <c r="H126" i="4"/>
  <c r="G126" i="4"/>
  <c r="F126" i="4"/>
  <c r="E126" i="4"/>
  <c r="D126" i="4"/>
  <c r="C126" i="4"/>
  <c r="H122" i="4"/>
  <c r="G122" i="4"/>
  <c r="F122" i="4"/>
  <c r="E122" i="4"/>
  <c r="D122" i="4"/>
  <c r="C122" i="4"/>
  <c r="C121" i="4"/>
  <c r="P121" i="4" s="1"/>
  <c r="I120" i="4"/>
  <c r="H120" i="4"/>
  <c r="G120" i="4"/>
  <c r="F120" i="4"/>
  <c r="E120" i="4"/>
  <c r="D120" i="4"/>
  <c r="C120" i="4"/>
  <c r="D119" i="4"/>
  <c r="C119" i="4"/>
  <c r="G118" i="4"/>
  <c r="F118" i="4"/>
  <c r="E118" i="4"/>
  <c r="D118" i="4"/>
  <c r="C118" i="4"/>
  <c r="F117" i="4"/>
  <c r="E117" i="4"/>
  <c r="D117" i="4"/>
  <c r="C117" i="4"/>
  <c r="L116" i="4"/>
  <c r="K116" i="4"/>
  <c r="J116" i="4"/>
  <c r="I116" i="4"/>
  <c r="H116" i="4"/>
  <c r="G116" i="4"/>
  <c r="F116" i="4"/>
  <c r="E116" i="4"/>
  <c r="D116" i="4"/>
  <c r="C116" i="4"/>
  <c r="C115" i="4"/>
  <c r="P115" i="4" s="1"/>
  <c r="E114" i="4"/>
  <c r="D114" i="4"/>
  <c r="C114" i="4"/>
  <c r="D113" i="4"/>
  <c r="C113" i="4"/>
  <c r="C112" i="4"/>
  <c r="P112" i="4" s="1"/>
  <c r="J111" i="4"/>
  <c r="I111" i="4"/>
  <c r="H111" i="4"/>
  <c r="G111" i="4"/>
  <c r="F111" i="4"/>
  <c r="E111" i="4"/>
  <c r="D111" i="4"/>
  <c r="C111" i="4"/>
  <c r="G108" i="4"/>
  <c r="F108" i="4"/>
  <c r="E108" i="4"/>
  <c r="D108" i="4"/>
  <c r="C108" i="4"/>
  <c r="B108" i="4"/>
  <c r="D107" i="4"/>
  <c r="C107" i="4"/>
  <c r="J106" i="4"/>
  <c r="I106" i="4"/>
  <c r="H106" i="4"/>
  <c r="G106" i="4"/>
  <c r="F106" i="4"/>
  <c r="E106" i="4"/>
  <c r="D106" i="4"/>
  <c r="C106" i="4"/>
  <c r="B106" i="4"/>
  <c r="D105" i="4"/>
  <c r="C105" i="4"/>
  <c r="P105" i="4" s="1"/>
  <c r="H104" i="4"/>
  <c r="G104" i="4"/>
  <c r="F104" i="4"/>
  <c r="E104" i="4"/>
  <c r="D104" i="4"/>
  <c r="C104" i="4"/>
  <c r="B104" i="4"/>
  <c r="F103" i="4"/>
  <c r="E103" i="4"/>
  <c r="D103" i="4"/>
  <c r="C103" i="4"/>
  <c r="B103" i="4"/>
  <c r="L102" i="4"/>
  <c r="K102" i="4"/>
  <c r="J102" i="4"/>
  <c r="I102" i="4"/>
  <c r="H102" i="4"/>
  <c r="G102" i="4"/>
  <c r="F102" i="4"/>
  <c r="E102" i="4"/>
  <c r="D102" i="4"/>
  <c r="C102" i="4"/>
  <c r="B102" i="4"/>
  <c r="C101" i="4"/>
  <c r="P101" i="4" s="1"/>
  <c r="B101" i="4"/>
  <c r="H100" i="4"/>
  <c r="G100" i="4"/>
  <c r="F100" i="4"/>
  <c r="E100" i="4"/>
  <c r="D100" i="4"/>
  <c r="C100" i="4"/>
  <c r="B100" i="4"/>
  <c r="D99" i="4"/>
  <c r="C99" i="4"/>
  <c r="B99" i="4"/>
  <c r="D98" i="4"/>
  <c r="C98" i="4"/>
  <c r="J97" i="4"/>
  <c r="I97" i="4"/>
  <c r="H97" i="4"/>
  <c r="G97" i="4"/>
  <c r="F97" i="4"/>
  <c r="E97" i="4"/>
  <c r="D97" i="4"/>
  <c r="C97" i="4"/>
  <c r="B97" i="4"/>
  <c r="E81" i="4"/>
  <c r="M80" i="4"/>
  <c r="K80" i="4"/>
  <c r="M79" i="4"/>
  <c r="K79" i="4"/>
  <c r="K78" i="4"/>
  <c r="E72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R47" i="4"/>
  <c r="R49" i="4" s="1"/>
  <c r="Q47" i="4"/>
  <c r="Q49" i="4" s="1"/>
  <c r="O47" i="4"/>
  <c r="O49" i="4" s="1"/>
  <c r="O70" i="4" s="1"/>
  <c r="N47" i="4"/>
  <c r="N49" i="4" s="1"/>
  <c r="N70" i="4" s="1"/>
  <c r="M47" i="4"/>
  <c r="M49" i="4" s="1"/>
  <c r="M70" i="4" s="1"/>
  <c r="L47" i="4"/>
  <c r="L49" i="4" s="1"/>
  <c r="L70" i="4" s="1"/>
  <c r="K47" i="4"/>
  <c r="K49" i="4" s="1"/>
  <c r="K70" i="4" s="1"/>
  <c r="J47" i="4"/>
  <c r="J49" i="4" s="1"/>
  <c r="J70" i="4" s="1"/>
  <c r="I47" i="4"/>
  <c r="I49" i="4" s="1"/>
  <c r="I70" i="4" s="1"/>
  <c r="H47" i="4"/>
  <c r="H49" i="4" s="1"/>
  <c r="H70" i="4" s="1"/>
  <c r="G47" i="4"/>
  <c r="G49" i="4" s="1"/>
  <c r="G70" i="4" s="1"/>
  <c r="F47" i="4"/>
  <c r="F49" i="4" s="1"/>
  <c r="F70" i="4" s="1"/>
  <c r="E47" i="4"/>
  <c r="E49" i="4" s="1"/>
  <c r="E70" i="4" s="1"/>
  <c r="D47" i="4"/>
  <c r="D49" i="4" s="1"/>
  <c r="D70" i="4" s="1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139" i="5" l="1"/>
  <c r="R78" i="5"/>
  <c r="P109" i="5"/>
  <c r="P157" i="5"/>
  <c r="R80" i="5"/>
  <c r="P123" i="5"/>
  <c r="G81" i="5"/>
  <c r="R81" i="5" s="1"/>
  <c r="R79" i="5"/>
  <c r="Q76" i="5"/>
  <c r="I81" i="5"/>
  <c r="Q81" i="5" s="1"/>
  <c r="P114" i="4"/>
  <c r="S172" i="4"/>
  <c r="P99" i="4"/>
  <c r="P113" i="4"/>
  <c r="P108" i="4"/>
  <c r="P119" i="4"/>
  <c r="P152" i="4"/>
  <c r="P171" i="4"/>
  <c r="P98" i="4"/>
  <c r="P107" i="4"/>
  <c r="P129" i="4"/>
  <c r="P147" i="4"/>
  <c r="P170" i="4"/>
  <c r="R70" i="4"/>
  <c r="P166" i="4"/>
  <c r="P163" i="4"/>
  <c r="P160" i="4"/>
  <c r="P151" i="4"/>
  <c r="P148" i="4"/>
  <c r="P145" i="4"/>
  <c r="P138" i="4"/>
  <c r="P116" i="4"/>
  <c r="P102" i="4"/>
  <c r="P100" i="4"/>
  <c r="P106" i="4"/>
  <c r="P120" i="4"/>
  <c r="P136" i="4"/>
  <c r="P154" i="4"/>
  <c r="P169" i="4"/>
  <c r="P122" i="4"/>
  <c r="P156" i="4"/>
  <c r="P134" i="4"/>
  <c r="P167" i="4"/>
  <c r="P118" i="4"/>
  <c r="P103" i="4"/>
  <c r="P165" i="4"/>
  <c r="G76" i="4"/>
  <c r="R76" i="4" s="1"/>
  <c r="G80" i="4"/>
  <c r="R80" i="4" s="1"/>
  <c r="G79" i="4"/>
  <c r="R79" i="4" s="1"/>
  <c r="P104" i="4"/>
  <c r="P117" i="4"/>
  <c r="P133" i="4"/>
  <c r="M81" i="4"/>
  <c r="P130" i="4"/>
  <c r="P132" i="4"/>
  <c r="P150" i="4"/>
  <c r="P97" i="4"/>
  <c r="P126" i="4"/>
  <c r="G77" i="4"/>
  <c r="R77" i="4" s="1"/>
  <c r="G78" i="4"/>
  <c r="R78" i="4" s="1"/>
  <c r="P111" i="4"/>
  <c r="I77" i="4"/>
  <c r="Q77" i="4" s="1"/>
  <c r="K81" i="4"/>
  <c r="Q70" i="4"/>
  <c r="I76" i="4"/>
  <c r="P47" i="4"/>
  <c r="P49" i="4" s="1"/>
  <c r="P70" i="4" s="1"/>
  <c r="D176" i="3"/>
  <c r="R175" i="3"/>
  <c r="Q175" i="3"/>
  <c r="P175" i="3"/>
  <c r="E174" i="3"/>
  <c r="D174" i="3"/>
  <c r="C174" i="3"/>
  <c r="B174" i="3"/>
  <c r="D173" i="3"/>
  <c r="C173" i="3"/>
  <c r="P173" i="3" s="1"/>
  <c r="H172" i="3"/>
  <c r="G172" i="3"/>
  <c r="F172" i="3"/>
  <c r="E172" i="3"/>
  <c r="D172" i="3"/>
  <c r="C172" i="3"/>
  <c r="C171" i="3"/>
  <c r="P171" i="3" s="1"/>
  <c r="F170" i="3"/>
  <c r="E170" i="3"/>
  <c r="D170" i="3"/>
  <c r="C170" i="3"/>
  <c r="E169" i="3"/>
  <c r="D169" i="3"/>
  <c r="C169" i="3"/>
  <c r="N168" i="3"/>
  <c r="M168" i="3"/>
  <c r="K168" i="3"/>
  <c r="J168" i="3"/>
  <c r="I168" i="3"/>
  <c r="G168" i="3"/>
  <c r="F168" i="3"/>
  <c r="E168" i="3"/>
  <c r="D168" i="3"/>
  <c r="C168" i="3"/>
  <c r="C167" i="3"/>
  <c r="P167" i="3" s="1"/>
  <c r="F166" i="3"/>
  <c r="E166" i="3"/>
  <c r="D166" i="3"/>
  <c r="C166" i="3"/>
  <c r="P165" i="3"/>
  <c r="C165" i="3"/>
  <c r="B165" i="3"/>
  <c r="C164" i="3"/>
  <c r="P164" i="3" s="1"/>
  <c r="I163" i="3"/>
  <c r="H163" i="3"/>
  <c r="G163" i="3"/>
  <c r="F163" i="3"/>
  <c r="E163" i="3"/>
  <c r="D163" i="3"/>
  <c r="C163" i="3"/>
  <c r="E159" i="3"/>
  <c r="D159" i="3"/>
  <c r="P159" i="3" s="1"/>
  <c r="C159" i="3"/>
  <c r="B159" i="3"/>
  <c r="C158" i="3"/>
  <c r="P158" i="3" s="1"/>
  <c r="G157" i="3"/>
  <c r="F157" i="3"/>
  <c r="E157" i="3"/>
  <c r="D157" i="3"/>
  <c r="C157" i="3"/>
  <c r="B157" i="3"/>
  <c r="C156" i="3"/>
  <c r="P156" i="3" s="1"/>
  <c r="D155" i="3"/>
  <c r="C155" i="3"/>
  <c r="B155" i="3"/>
  <c r="D154" i="3"/>
  <c r="C154" i="3"/>
  <c r="B154" i="3"/>
  <c r="L153" i="3"/>
  <c r="K153" i="3"/>
  <c r="J153" i="3"/>
  <c r="I153" i="3"/>
  <c r="H153" i="3"/>
  <c r="G153" i="3"/>
  <c r="F153" i="3"/>
  <c r="E153" i="3"/>
  <c r="D153" i="3"/>
  <c r="C153" i="3"/>
  <c r="B153" i="3"/>
  <c r="C152" i="3"/>
  <c r="P152" i="3" s="1"/>
  <c r="B152" i="3"/>
  <c r="F151" i="3"/>
  <c r="E151" i="3"/>
  <c r="D151" i="3"/>
  <c r="C151" i="3"/>
  <c r="B151" i="3"/>
  <c r="D150" i="3"/>
  <c r="C150" i="3"/>
  <c r="P150" i="3" s="1"/>
  <c r="B150" i="3"/>
  <c r="C149" i="3"/>
  <c r="P149" i="3" s="1"/>
  <c r="L148" i="3"/>
  <c r="K148" i="3"/>
  <c r="I148" i="3"/>
  <c r="H148" i="3"/>
  <c r="G148" i="3"/>
  <c r="E148" i="3"/>
  <c r="D148" i="3"/>
  <c r="C148" i="3"/>
  <c r="B148" i="3"/>
  <c r="R141" i="3"/>
  <c r="Q141" i="3"/>
  <c r="F140" i="3"/>
  <c r="E140" i="3"/>
  <c r="D140" i="3"/>
  <c r="C140" i="3"/>
  <c r="P139" i="3"/>
  <c r="C139" i="3"/>
  <c r="G138" i="3"/>
  <c r="F138" i="3"/>
  <c r="E138" i="3"/>
  <c r="D138" i="3"/>
  <c r="C138" i="3"/>
  <c r="C137" i="3"/>
  <c r="P137" i="3" s="1"/>
  <c r="E136" i="3"/>
  <c r="D136" i="3"/>
  <c r="C136" i="3"/>
  <c r="P136" i="3" s="1"/>
  <c r="E135" i="3"/>
  <c r="D135" i="3"/>
  <c r="C135" i="3"/>
  <c r="L134" i="3"/>
  <c r="K134" i="3"/>
  <c r="J134" i="3"/>
  <c r="I134" i="3"/>
  <c r="H134" i="3"/>
  <c r="G134" i="3"/>
  <c r="F134" i="3"/>
  <c r="E134" i="3"/>
  <c r="D134" i="3"/>
  <c r="C134" i="3"/>
  <c r="C133" i="3"/>
  <c r="P133" i="3" s="1"/>
  <c r="E132" i="3"/>
  <c r="D132" i="3"/>
  <c r="C132" i="3"/>
  <c r="D131" i="3"/>
  <c r="C131" i="3"/>
  <c r="D130" i="3"/>
  <c r="C130" i="3"/>
  <c r="B130" i="3"/>
  <c r="C129" i="3"/>
  <c r="P129" i="3" s="1"/>
  <c r="H128" i="3"/>
  <c r="G128" i="3"/>
  <c r="F128" i="3"/>
  <c r="E128" i="3"/>
  <c r="D128" i="3"/>
  <c r="C128" i="3"/>
  <c r="H124" i="3"/>
  <c r="G124" i="3"/>
  <c r="F124" i="3"/>
  <c r="E124" i="3"/>
  <c r="D124" i="3"/>
  <c r="C124" i="3"/>
  <c r="C123" i="3"/>
  <c r="P123" i="3" s="1"/>
  <c r="I122" i="3"/>
  <c r="H122" i="3"/>
  <c r="G122" i="3"/>
  <c r="F122" i="3"/>
  <c r="E122" i="3"/>
  <c r="D122" i="3"/>
  <c r="C122" i="3"/>
  <c r="P121" i="3"/>
  <c r="D121" i="3"/>
  <c r="C121" i="3"/>
  <c r="G120" i="3"/>
  <c r="F120" i="3"/>
  <c r="E120" i="3"/>
  <c r="D120" i="3"/>
  <c r="C120" i="3"/>
  <c r="F119" i="3"/>
  <c r="E119" i="3"/>
  <c r="D119" i="3"/>
  <c r="C119" i="3"/>
  <c r="L118" i="3"/>
  <c r="K118" i="3"/>
  <c r="J118" i="3"/>
  <c r="I118" i="3"/>
  <c r="H118" i="3"/>
  <c r="G118" i="3"/>
  <c r="F118" i="3"/>
  <c r="E118" i="3"/>
  <c r="D118" i="3"/>
  <c r="C118" i="3"/>
  <c r="C117" i="3"/>
  <c r="P117" i="3" s="1"/>
  <c r="E116" i="3"/>
  <c r="D116" i="3"/>
  <c r="C116" i="3"/>
  <c r="D115" i="3"/>
  <c r="C115" i="3"/>
  <c r="P115" i="3" s="1"/>
  <c r="C114" i="3"/>
  <c r="P114" i="3" s="1"/>
  <c r="J113" i="3"/>
  <c r="I113" i="3"/>
  <c r="H113" i="3"/>
  <c r="G113" i="3"/>
  <c r="F113" i="3"/>
  <c r="E113" i="3"/>
  <c r="D113" i="3"/>
  <c r="C113" i="3"/>
  <c r="G110" i="3"/>
  <c r="F110" i="3"/>
  <c r="E110" i="3"/>
  <c r="D110" i="3"/>
  <c r="C110" i="3"/>
  <c r="B110" i="3"/>
  <c r="D109" i="3"/>
  <c r="C109" i="3"/>
  <c r="J108" i="3"/>
  <c r="I108" i="3"/>
  <c r="H108" i="3"/>
  <c r="G108" i="3"/>
  <c r="F108" i="3"/>
  <c r="E108" i="3"/>
  <c r="D108" i="3"/>
  <c r="C108" i="3"/>
  <c r="B108" i="3"/>
  <c r="D107" i="3"/>
  <c r="C107" i="3"/>
  <c r="P107" i="3" s="1"/>
  <c r="H106" i="3"/>
  <c r="G106" i="3"/>
  <c r="F106" i="3"/>
  <c r="E106" i="3"/>
  <c r="D106" i="3"/>
  <c r="C106" i="3"/>
  <c r="B106" i="3"/>
  <c r="F105" i="3"/>
  <c r="E105" i="3"/>
  <c r="D105" i="3"/>
  <c r="C105" i="3"/>
  <c r="B105" i="3"/>
  <c r="L104" i="3"/>
  <c r="K104" i="3"/>
  <c r="J104" i="3"/>
  <c r="I104" i="3"/>
  <c r="H104" i="3"/>
  <c r="G104" i="3"/>
  <c r="F104" i="3"/>
  <c r="E104" i="3"/>
  <c r="D104" i="3"/>
  <c r="C104" i="3"/>
  <c r="B104" i="3"/>
  <c r="P103" i="3"/>
  <c r="C103" i="3"/>
  <c r="B103" i="3"/>
  <c r="H102" i="3"/>
  <c r="G102" i="3"/>
  <c r="F102" i="3"/>
  <c r="E102" i="3"/>
  <c r="D102" i="3"/>
  <c r="C102" i="3"/>
  <c r="B102" i="3"/>
  <c r="D101" i="3"/>
  <c r="C101" i="3"/>
  <c r="B101" i="3"/>
  <c r="D100" i="3"/>
  <c r="C100" i="3"/>
  <c r="J99" i="3"/>
  <c r="I99" i="3"/>
  <c r="H99" i="3"/>
  <c r="G99" i="3"/>
  <c r="F99" i="3"/>
  <c r="E99" i="3"/>
  <c r="D99" i="3"/>
  <c r="C99" i="3"/>
  <c r="B99" i="3"/>
  <c r="P82" i="3"/>
  <c r="O82" i="3"/>
  <c r="E82" i="3"/>
  <c r="M81" i="3"/>
  <c r="K81" i="3"/>
  <c r="M80" i="3"/>
  <c r="K80" i="3"/>
  <c r="K79" i="3"/>
  <c r="E73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R47" i="3"/>
  <c r="R50" i="3" s="1"/>
  <c r="Q47" i="3"/>
  <c r="Q50" i="3" s="1"/>
  <c r="Q71" i="3" s="1"/>
  <c r="O47" i="3"/>
  <c r="O50" i="3" s="1"/>
  <c r="O71" i="3" s="1"/>
  <c r="N47" i="3"/>
  <c r="N50" i="3" s="1"/>
  <c r="N71" i="3" s="1"/>
  <c r="M47" i="3"/>
  <c r="M50" i="3" s="1"/>
  <c r="M71" i="3" s="1"/>
  <c r="L47" i="3"/>
  <c r="L50" i="3" s="1"/>
  <c r="L71" i="3" s="1"/>
  <c r="K47" i="3"/>
  <c r="K50" i="3" s="1"/>
  <c r="K71" i="3" s="1"/>
  <c r="J47" i="3"/>
  <c r="J50" i="3" s="1"/>
  <c r="J71" i="3" s="1"/>
  <c r="I47" i="3"/>
  <c r="I50" i="3" s="1"/>
  <c r="I71" i="3" s="1"/>
  <c r="H47" i="3"/>
  <c r="H50" i="3" s="1"/>
  <c r="H71" i="3" s="1"/>
  <c r="G47" i="3"/>
  <c r="G50" i="3" s="1"/>
  <c r="G71" i="3" s="1"/>
  <c r="F47" i="3"/>
  <c r="F50" i="3" s="1"/>
  <c r="F71" i="3" s="1"/>
  <c r="E47" i="3"/>
  <c r="E50" i="3" s="1"/>
  <c r="E71" i="3" s="1"/>
  <c r="D47" i="3"/>
  <c r="D50" i="3" s="1"/>
  <c r="D71" i="3" s="1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G77" i="3" l="1"/>
  <c r="P128" i="3"/>
  <c r="P131" i="3"/>
  <c r="S175" i="3"/>
  <c r="P113" i="3"/>
  <c r="P154" i="3"/>
  <c r="P174" i="3"/>
  <c r="I79" i="4"/>
  <c r="Q79" i="4" s="1"/>
  <c r="P139" i="4"/>
  <c r="P123" i="4"/>
  <c r="P109" i="4"/>
  <c r="P157" i="4"/>
  <c r="I78" i="4"/>
  <c r="Q78" i="4" s="1"/>
  <c r="G81" i="4"/>
  <c r="R81" i="4" s="1"/>
  <c r="I80" i="4"/>
  <c r="Q80" i="4" s="1"/>
  <c r="Q76" i="4"/>
  <c r="P155" i="3"/>
  <c r="P134" i="3"/>
  <c r="P116" i="3"/>
  <c r="P105" i="3"/>
  <c r="P122" i="3"/>
  <c r="P140" i="3"/>
  <c r="P157" i="3"/>
  <c r="P110" i="3"/>
  <c r="P138" i="3"/>
  <c r="P172" i="3"/>
  <c r="P108" i="3"/>
  <c r="P109" i="3"/>
  <c r="P124" i="3"/>
  <c r="P120" i="3"/>
  <c r="P170" i="3"/>
  <c r="K82" i="3"/>
  <c r="P106" i="3"/>
  <c r="P119" i="3"/>
  <c r="P168" i="3"/>
  <c r="M82" i="3"/>
  <c r="P135" i="3"/>
  <c r="P153" i="3"/>
  <c r="G80" i="3"/>
  <c r="R80" i="3" s="1"/>
  <c r="G79" i="3"/>
  <c r="R79" i="3" s="1"/>
  <c r="R77" i="3"/>
  <c r="G78" i="3"/>
  <c r="R78" i="3" s="1"/>
  <c r="P104" i="3"/>
  <c r="P118" i="3"/>
  <c r="P166" i="3"/>
  <c r="P169" i="3"/>
  <c r="I77" i="3"/>
  <c r="Q77" i="3" s="1"/>
  <c r="G81" i="3"/>
  <c r="R81" i="3" s="1"/>
  <c r="P102" i="3"/>
  <c r="I78" i="3"/>
  <c r="Q78" i="3" s="1"/>
  <c r="P101" i="3"/>
  <c r="P130" i="3"/>
  <c r="P132" i="3"/>
  <c r="P151" i="3"/>
  <c r="P99" i="3"/>
  <c r="P100" i="3"/>
  <c r="P148" i="3"/>
  <c r="P163" i="3"/>
  <c r="P47" i="3"/>
  <c r="P50" i="3" s="1"/>
  <c r="P71" i="3" s="1"/>
  <c r="R71" i="3"/>
  <c r="D174" i="2"/>
  <c r="E174" i="2"/>
  <c r="C174" i="2"/>
  <c r="D173" i="2"/>
  <c r="C173" i="2"/>
  <c r="D172" i="2"/>
  <c r="E172" i="2"/>
  <c r="F172" i="2"/>
  <c r="G172" i="2"/>
  <c r="H172" i="2"/>
  <c r="C172" i="2"/>
  <c r="C171" i="2"/>
  <c r="D170" i="2"/>
  <c r="E170" i="2"/>
  <c r="F170" i="2"/>
  <c r="P170" i="2"/>
  <c r="C170" i="2"/>
  <c r="D169" i="2"/>
  <c r="E169" i="2"/>
  <c r="C169" i="2"/>
  <c r="D168" i="2"/>
  <c r="E168" i="2"/>
  <c r="F168" i="2"/>
  <c r="G168" i="2"/>
  <c r="I168" i="2"/>
  <c r="J168" i="2"/>
  <c r="K168" i="2"/>
  <c r="M168" i="2"/>
  <c r="N168" i="2"/>
  <c r="C168" i="2"/>
  <c r="C167" i="2"/>
  <c r="D166" i="2"/>
  <c r="E166" i="2"/>
  <c r="F166" i="2"/>
  <c r="C166" i="2"/>
  <c r="C165" i="2"/>
  <c r="P165" i="2" s="1"/>
  <c r="C164" i="2"/>
  <c r="D163" i="2"/>
  <c r="E163" i="2"/>
  <c r="F163" i="2"/>
  <c r="G163" i="2"/>
  <c r="H163" i="2"/>
  <c r="I163" i="2"/>
  <c r="C163" i="2"/>
  <c r="D159" i="2"/>
  <c r="E159" i="2"/>
  <c r="C159" i="2"/>
  <c r="C158" i="2"/>
  <c r="P158" i="2" s="1"/>
  <c r="D157" i="2"/>
  <c r="E157" i="2"/>
  <c r="F157" i="2"/>
  <c r="G157" i="2"/>
  <c r="C157" i="2"/>
  <c r="C156" i="2"/>
  <c r="P156" i="2" s="1"/>
  <c r="D155" i="2"/>
  <c r="C155" i="2"/>
  <c r="D154" i="2"/>
  <c r="C154" i="2"/>
  <c r="P154" i="2" s="1"/>
  <c r="D153" i="2"/>
  <c r="E153" i="2"/>
  <c r="F153" i="2"/>
  <c r="G153" i="2"/>
  <c r="H153" i="2"/>
  <c r="I153" i="2"/>
  <c r="J153" i="2"/>
  <c r="K153" i="2"/>
  <c r="L153" i="2"/>
  <c r="C153" i="2"/>
  <c r="C152" i="2"/>
  <c r="P152" i="2" s="1"/>
  <c r="D151" i="2"/>
  <c r="E151" i="2"/>
  <c r="F151" i="2"/>
  <c r="C151" i="2"/>
  <c r="D150" i="2"/>
  <c r="C150" i="2"/>
  <c r="C149" i="2"/>
  <c r="P149" i="2" s="1"/>
  <c r="D148" i="2"/>
  <c r="E148" i="2"/>
  <c r="G148" i="2"/>
  <c r="H148" i="2"/>
  <c r="I148" i="2"/>
  <c r="K148" i="2"/>
  <c r="L148" i="2"/>
  <c r="C148" i="2"/>
  <c r="D140" i="2"/>
  <c r="E140" i="2"/>
  <c r="F140" i="2"/>
  <c r="C140" i="2"/>
  <c r="C139" i="2"/>
  <c r="P139" i="2" s="1"/>
  <c r="D138" i="2"/>
  <c r="E138" i="2"/>
  <c r="F138" i="2"/>
  <c r="G138" i="2"/>
  <c r="C138" i="2"/>
  <c r="P138" i="2" s="1"/>
  <c r="C137" i="2"/>
  <c r="P137" i="2" s="1"/>
  <c r="D136" i="2"/>
  <c r="E136" i="2"/>
  <c r="C136" i="2"/>
  <c r="P136" i="2" s="1"/>
  <c r="D135" i="2"/>
  <c r="E135" i="2"/>
  <c r="C135" i="2"/>
  <c r="D134" i="2"/>
  <c r="E134" i="2"/>
  <c r="F134" i="2"/>
  <c r="G134" i="2"/>
  <c r="H134" i="2"/>
  <c r="I134" i="2"/>
  <c r="J134" i="2"/>
  <c r="K134" i="2"/>
  <c r="L134" i="2"/>
  <c r="C134" i="2"/>
  <c r="C133" i="2"/>
  <c r="P133" i="2" s="1"/>
  <c r="D132" i="2"/>
  <c r="E132" i="2"/>
  <c r="C132" i="2"/>
  <c r="D131" i="2"/>
  <c r="C131" i="2"/>
  <c r="P131" i="2" s="1"/>
  <c r="D130" i="2"/>
  <c r="C130" i="2"/>
  <c r="K80" i="2"/>
  <c r="D128" i="2"/>
  <c r="E128" i="2"/>
  <c r="F128" i="2"/>
  <c r="G128" i="2"/>
  <c r="H128" i="2"/>
  <c r="C129" i="2"/>
  <c r="P129" i="2" s="1"/>
  <c r="C128" i="2"/>
  <c r="G124" i="2"/>
  <c r="H124" i="2"/>
  <c r="D124" i="2"/>
  <c r="E124" i="2"/>
  <c r="F124" i="2"/>
  <c r="H122" i="2"/>
  <c r="I122" i="2"/>
  <c r="D122" i="2"/>
  <c r="E122" i="2"/>
  <c r="F122" i="2"/>
  <c r="G122" i="2"/>
  <c r="D121" i="2"/>
  <c r="D120" i="2"/>
  <c r="E120" i="2"/>
  <c r="F120" i="2"/>
  <c r="G120" i="2"/>
  <c r="D119" i="2"/>
  <c r="E119" i="2"/>
  <c r="F119" i="2"/>
  <c r="D118" i="2"/>
  <c r="E118" i="2"/>
  <c r="F118" i="2"/>
  <c r="G118" i="2"/>
  <c r="H118" i="2"/>
  <c r="I118" i="2"/>
  <c r="J118" i="2"/>
  <c r="K118" i="2"/>
  <c r="L118" i="2"/>
  <c r="D116" i="2"/>
  <c r="E116" i="2"/>
  <c r="D115" i="2"/>
  <c r="D113" i="2"/>
  <c r="E113" i="2"/>
  <c r="F113" i="2"/>
  <c r="G113" i="2"/>
  <c r="H113" i="2"/>
  <c r="I113" i="2"/>
  <c r="J113" i="2"/>
  <c r="C124" i="2"/>
  <c r="P124" i="2" s="1"/>
  <c r="C123" i="2"/>
  <c r="P123" i="2" s="1"/>
  <c r="C122" i="2"/>
  <c r="C121" i="2"/>
  <c r="P121" i="2" s="1"/>
  <c r="C120" i="2"/>
  <c r="P120" i="2" s="1"/>
  <c r="C119" i="2"/>
  <c r="C118" i="2"/>
  <c r="C117" i="2"/>
  <c r="P117" i="2" s="1"/>
  <c r="C116" i="2"/>
  <c r="P116" i="2" s="1"/>
  <c r="C115" i="2"/>
  <c r="C114" i="2"/>
  <c r="P114" i="2" s="1"/>
  <c r="C113" i="2"/>
  <c r="P164" i="2"/>
  <c r="P167" i="2"/>
  <c r="P169" i="2"/>
  <c r="P171" i="2"/>
  <c r="P173" i="2"/>
  <c r="P174" i="2"/>
  <c r="P175" i="2"/>
  <c r="D110" i="2"/>
  <c r="E110" i="2"/>
  <c r="F110" i="2"/>
  <c r="G110" i="2"/>
  <c r="C110" i="2"/>
  <c r="D109" i="2"/>
  <c r="C109" i="2"/>
  <c r="D108" i="2"/>
  <c r="E108" i="2"/>
  <c r="F108" i="2"/>
  <c r="G108" i="2"/>
  <c r="H108" i="2"/>
  <c r="I108" i="2"/>
  <c r="J108" i="2"/>
  <c r="C108" i="2"/>
  <c r="P108" i="2" s="1"/>
  <c r="D107" i="2"/>
  <c r="C107" i="2"/>
  <c r="P107" i="2" s="1"/>
  <c r="D106" i="2"/>
  <c r="E106" i="2"/>
  <c r="F106" i="2"/>
  <c r="G106" i="2"/>
  <c r="H106" i="2"/>
  <c r="C106" i="2"/>
  <c r="P106" i="2" s="1"/>
  <c r="D105" i="2"/>
  <c r="E105" i="2"/>
  <c r="F105" i="2"/>
  <c r="C105" i="2"/>
  <c r="P105" i="2" s="1"/>
  <c r="D104" i="2"/>
  <c r="E104" i="2"/>
  <c r="F104" i="2"/>
  <c r="G104" i="2"/>
  <c r="H104" i="2"/>
  <c r="I104" i="2"/>
  <c r="J104" i="2"/>
  <c r="K104" i="2"/>
  <c r="L104" i="2"/>
  <c r="C104" i="2"/>
  <c r="C103" i="2"/>
  <c r="P103" i="2" s="1"/>
  <c r="D102" i="2"/>
  <c r="E102" i="2"/>
  <c r="F102" i="2"/>
  <c r="G102" i="2"/>
  <c r="H102" i="2"/>
  <c r="C102" i="2"/>
  <c r="D101" i="2"/>
  <c r="C101" i="2"/>
  <c r="D100" i="2"/>
  <c r="C100" i="2"/>
  <c r="D99" i="2"/>
  <c r="E99" i="2"/>
  <c r="F99" i="2"/>
  <c r="G99" i="2"/>
  <c r="H99" i="2"/>
  <c r="I99" i="2"/>
  <c r="J99" i="2"/>
  <c r="C99" i="2"/>
  <c r="M81" i="2"/>
  <c r="K81" i="2"/>
  <c r="K79" i="2"/>
  <c r="D176" i="2"/>
  <c r="R175" i="2"/>
  <c r="Q175" i="2"/>
  <c r="S175" i="2" s="1"/>
  <c r="B174" i="2"/>
  <c r="B165" i="2"/>
  <c r="B159" i="2"/>
  <c r="B157" i="2"/>
  <c r="B155" i="2"/>
  <c r="B154" i="2"/>
  <c r="B153" i="2"/>
  <c r="B152" i="2"/>
  <c r="B151" i="2"/>
  <c r="B150" i="2"/>
  <c r="B148" i="2"/>
  <c r="R141" i="2"/>
  <c r="Q141" i="2"/>
  <c r="B130" i="2"/>
  <c r="B110" i="2"/>
  <c r="B108" i="2"/>
  <c r="B106" i="2"/>
  <c r="B105" i="2"/>
  <c r="B104" i="2"/>
  <c r="B103" i="2"/>
  <c r="B102" i="2"/>
  <c r="B101" i="2"/>
  <c r="B99" i="2"/>
  <c r="P82" i="2"/>
  <c r="O82" i="2"/>
  <c r="E82" i="2"/>
  <c r="M80" i="2"/>
  <c r="E73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R47" i="2"/>
  <c r="R50" i="2" s="1"/>
  <c r="R71" i="2" s="1"/>
  <c r="Q47" i="2"/>
  <c r="Q50" i="2" s="1"/>
  <c r="O47" i="2"/>
  <c r="O50" i="2" s="1"/>
  <c r="O71" i="2" s="1"/>
  <c r="N47" i="2"/>
  <c r="N50" i="2" s="1"/>
  <c r="N71" i="2" s="1"/>
  <c r="M47" i="2"/>
  <c r="M50" i="2" s="1"/>
  <c r="M71" i="2" s="1"/>
  <c r="L47" i="2"/>
  <c r="L50" i="2" s="1"/>
  <c r="L71" i="2" s="1"/>
  <c r="K47" i="2"/>
  <c r="K50" i="2" s="1"/>
  <c r="K71" i="2" s="1"/>
  <c r="J47" i="2"/>
  <c r="J50" i="2" s="1"/>
  <c r="J71" i="2" s="1"/>
  <c r="I47" i="2"/>
  <c r="I50" i="2" s="1"/>
  <c r="I71" i="2" s="1"/>
  <c r="H47" i="2"/>
  <c r="H50" i="2" s="1"/>
  <c r="H71" i="2" s="1"/>
  <c r="G47" i="2"/>
  <c r="G50" i="2" s="1"/>
  <c r="G71" i="2" s="1"/>
  <c r="F47" i="2"/>
  <c r="F50" i="2" s="1"/>
  <c r="F71" i="2" s="1"/>
  <c r="E47" i="2"/>
  <c r="E50" i="2" s="1"/>
  <c r="E71" i="2" s="1"/>
  <c r="D47" i="2"/>
  <c r="D50" i="2" s="1"/>
  <c r="D71" i="2" s="1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99" i="2" l="1"/>
  <c r="P109" i="2"/>
  <c r="P166" i="2"/>
  <c r="P135" i="2"/>
  <c r="P155" i="2"/>
  <c r="P172" i="2"/>
  <c r="I81" i="4"/>
  <c r="Q81" i="4" s="1"/>
  <c r="P141" i="3"/>
  <c r="I79" i="3"/>
  <c r="Q79" i="3" s="1"/>
  <c r="P125" i="3"/>
  <c r="P160" i="3"/>
  <c r="G82" i="3"/>
  <c r="R82" i="3" s="1"/>
  <c r="P111" i="3"/>
  <c r="I81" i="3"/>
  <c r="Q81" i="3" s="1"/>
  <c r="I80" i="3"/>
  <c r="Q80" i="3" s="1"/>
  <c r="P101" i="2"/>
  <c r="P151" i="2"/>
  <c r="P168" i="2"/>
  <c r="P104" i="2"/>
  <c r="P110" i="2"/>
  <c r="P118" i="2"/>
  <c r="P122" i="2"/>
  <c r="P113" i="2"/>
  <c r="P128" i="2"/>
  <c r="P140" i="2"/>
  <c r="P148" i="2"/>
  <c r="P153" i="2"/>
  <c r="P157" i="2"/>
  <c r="P100" i="2"/>
  <c r="P102" i="2"/>
  <c r="P115" i="2"/>
  <c r="P119" i="2"/>
  <c r="P130" i="2"/>
  <c r="P132" i="2"/>
  <c r="P134" i="2"/>
  <c r="P150" i="2"/>
  <c r="P159" i="2"/>
  <c r="P163" i="2"/>
  <c r="G79" i="2"/>
  <c r="I79" i="2" s="1"/>
  <c r="Q71" i="2"/>
  <c r="G80" i="2"/>
  <c r="R80" i="2" s="1"/>
  <c r="M82" i="2"/>
  <c r="G81" i="2"/>
  <c r="I81" i="2" s="1"/>
  <c r="Q81" i="2" s="1"/>
  <c r="K82" i="2"/>
  <c r="I77" i="2"/>
  <c r="Q77" i="2" s="1"/>
  <c r="I78" i="2"/>
  <c r="Q78" i="2" s="1"/>
  <c r="G77" i="2"/>
  <c r="G78" i="2"/>
  <c r="R78" i="2" s="1"/>
  <c r="P47" i="2"/>
  <c r="P50" i="2" s="1"/>
  <c r="P71" i="2" s="1"/>
  <c r="M80" i="1"/>
  <c r="K80" i="1"/>
  <c r="P125" i="2" l="1"/>
  <c r="I82" i="3"/>
  <c r="Q82" i="3" s="1"/>
  <c r="P111" i="2"/>
  <c r="P160" i="2"/>
  <c r="P141" i="2"/>
  <c r="R81" i="2"/>
  <c r="I80" i="2"/>
  <c r="Q80" i="2" s="1"/>
  <c r="R79" i="2"/>
  <c r="Q79" i="2"/>
  <c r="R77" i="2"/>
  <c r="G82" i="2"/>
  <c r="R82" i="2" s="1"/>
  <c r="M81" i="1"/>
  <c r="K81" i="1"/>
  <c r="K79" i="1"/>
  <c r="I82" i="2" l="1"/>
  <c r="Q82" i="2" s="1"/>
  <c r="E47" i="1"/>
  <c r="F47" i="1"/>
  <c r="F50" i="1" s="1"/>
  <c r="F71" i="1" s="1"/>
  <c r="G47" i="1"/>
  <c r="H47" i="1"/>
  <c r="I47" i="1"/>
  <c r="J47" i="1"/>
  <c r="J50" i="1" s="1"/>
  <c r="J71" i="1" s="1"/>
  <c r="K47" i="1"/>
  <c r="K50" i="1" s="1"/>
  <c r="K71" i="1" s="1"/>
  <c r="L47" i="1"/>
  <c r="L50" i="1" s="1"/>
  <c r="L71" i="1" s="1"/>
  <c r="M47" i="1"/>
  <c r="M50" i="1" s="1"/>
  <c r="M71" i="1" s="1"/>
  <c r="N47" i="1"/>
  <c r="N50" i="1" s="1"/>
  <c r="N71" i="1" s="1"/>
  <c r="O47" i="1"/>
  <c r="O50" i="1" s="1"/>
  <c r="O71" i="1" s="1"/>
  <c r="D47" i="1"/>
  <c r="D50" i="1" s="1"/>
  <c r="D71" i="1" s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6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51" i="1"/>
  <c r="E50" i="1"/>
  <c r="E71" i="1" s="1"/>
  <c r="G50" i="1"/>
  <c r="G71" i="1" s="1"/>
  <c r="H50" i="1"/>
  <c r="H71" i="1" s="1"/>
  <c r="I50" i="1"/>
  <c r="I71" i="1" s="1"/>
  <c r="Q47" i="1"/>
  <c r="Q50" i="1" s="1"/>
  <c r="R47" i="1"/>
  <c r="R50" i="1" s="1"/>
  <c r="G79" i="1" l="1"/>
  <c r="I79" i="1" s="1"/>
  <c r="G80" i="1"/>
  <c r="I80" i="1" s="1"/>
  <c r="I77" i="1"/>
  <c r="G77" i="1"/>
  <c r="G78" i="1"/>
  <c r="I78" i="1"/>
  <c r="G81" i="1"/>
  <c r="I81" i="1" s="1"/>
  <c r="P47" i="1"/>
  <c r="P50" i="1" s="1"/>
  <c r="P71" i="1" s="1"/>
  <c r="D178" i="1"/>
  <c r="B176" i="1"/>
  <c r="B165" i="1"/>
  <c r="B159" i="1"/>
  <c r="B157" i="1"/>
  <c r="B155" i="1"/>
  <c r="B154" i="1"/>
  <c r="B153" i="1"/>
  <c r="B152" i="1"/>
  <c r="B151" i="1"/>
  <c r="B150" i="1"/>
  <c r="B148" i="1"/>
  <c r="B130" i="1"/>
  <c r="B110" i="1"/>
  <c r="B108" i="1"/>
  <c r="B106" i="1"/>
  <c r="B105" i="1"/>
  <c r="B104" i="1"/>
  <c r="B103" i="1"/>
  <c r="B102" i="1"/>
  <c r="B101" i="1"/>
  <c r="B99" i="1"/>
  <c r="E82" i="1"/>
  <c r="P82" i="1"/>
  <c r="O82" i="1"/>
  <c r="E73" i="1"/>
  <c r="R71" i="1"/>
  <c r="Q71" i="1"/>
  <c r="Q78" i="1" l="1"/>
  <c r="M82" i="1"/>
  <c r="R78" i="1"/>
  <c r="R77" i="1"/>
  <c r="R80" i="1"/>
  <c r="Q80" i="1"/>
  <c r="Q177" i="1"/>
  <c r="R141" i="1"/>
  <c r="R177" i="1"/>
  <c r="Q79" i="1"/>
  <c r="K82" i="1"/>
  <c r="R81" i="1"/>
  <c r="R79" i="1"/>
  <c r="Q81" i="1"/>
  <c r="Q141" i="1"/>
  <c r="P177" i="1" l="1"/>
  <c r="S177" i="1" s="1"/>
  <c r="P111" i="1"/>
  <c r="P125" i="1"/>
  <c r="P160" i="1"/>
  <c r="Q77" i="1"/>
  <c r="I82" i="1"/>
  <c r="Q82" i="1" s="1"/>
  <c r="P141" i="1"/>
  <c r="S141" i="1" s="1"/>
  <c r="G82" i="1"/>
  <c r="R82" i="1" s="1"/>
</calcChain>
</file>

<file path=xl/sharedStrings.xml><?xml version="1.0" encoding="utf-8"?>
<sst xmlns="http://schemas.openxmlformats.org/spreadsheetml/2006/main" count="3607" uniqueCount="108">
  <si>
    <t>วิทยาลัยเทคนิคนครศรีธรรมราช</t>
  </si>
  <si>
    <t>ชั้นปี</t>
  </si>
  <si>
    <t>สาขาวิชา</t>
  </si>
  <si>
    <t>ตัวย่อ</t>
  </si>
  <si>
    <t>กลุ่ม</t>
  </si>
  <si>
    <t>รวม</t>
  </si>
  <si>
    <t>สมทบ</t>
  </si>
  <si>
    <t>ปกติ</t>
  </si>
  <si>
    <t>ทวิภาคี</t>
  </si>
  <si>
    <t>ปวช.1</t>
  </si>
  <si>
    <t>ช่างยนต์</t>
  </si>
  <si>
    <t>ชชย</t>
  </si>
  <si>
    <t>7,8 ชจย</t>
  </si>
  <si>
    <t>ปวช.2</t>
  </si>
  <si>
    <t>ปวช.3</t>
  </si>
  <si>
    <t>ปวส.1</t>
  </si>
  <si>
    <t>เทคนิคเครื่องกล</t>
  </si>
  <si>
    <t>สทก</t>
  </si>
  <si>
    <t>ปวส.2</t>
  </si>
  <si>
    <t>สทย</t>
  </si>
  <si>
    <t>ตัวถังและสีรถยนต์</t>
  </si>
  <si>
    <t>ชตถ</t>
  </si>
  <si>
    <t>เทคโนโลยีอุตสาหกรรมตัวถังและสีรถยนต์</t>
  </si>
  <si>
    <t>สตถ</t>
  </si>
  <si>
    <t>เทคนิคซ่อมตัวถังและสีรถยนต์</t>
  </si>
  <si>
    <t>จักรยานยนต์และเครื่องยนต์เล็ก</t>
  </si>
  <si>
    <t>ชจย</t>
  </si>
  <si>
    <t>ยานยนต์ไฟฟ้า</t>
  </si>
  <si>
    <t>ชยฟ</t>
  </si>
  <si>
    <t>เทคนิคยานยนต์ไฟฟ้า</t>
  </si>
  <si>
    <t>สยฟ</t>
  </si>
  <si>
    <t>ช่างกลโรงงาน</t>
  </si>
  <si>
    <t>ชชก</t>
  </si>
  <si>
    <t>เทคนิคการผลิต</t>
  </si>
  <si>
    <t>สทผ</t>
  </si>
  <si>
    <t>แม่พิมพ์โลหะ</t>
  </si>
  <si>
    <t>ยอดยกมา</t>
  </si>
  <si>
    <t>ช่างเชื่อมโลหะ</t>
  </si>
  <si>
    <t>ชชช</t>
  </si>
  <si>
    <t>เทคนิคโลหะ</t>
  </si>
  <si>
    <t>สทล</t>
  </si>
  <si>
    <t>เทคโนโลยีงานเชื่อมและขึ้นรูปผลิตภัณฑ์โลหะ</t>
  </si>
  <si>
    <t>ช่างไฟฟ้า</t>
  </si>
  <si>
    <t>ชชฟ</t>
  </si>
  <si>
    <t>ช่างไฟฟ้ากำลัง</t>
  </si>
  <si>
    <t>ไฟฟ้า</t>
  </si>
  <si>
    <t>สฟก</t>
  </si>
  <si>
    <t>เมคคาทรอนิกส์และหุ่นยนต์</t>
  </si>
  <si>
    <t>ชมค</t>
  </si>
  <si>
    <t>สมค</t>
  </si>
  <si>
    <t>หุ่นยนต์และระบบอัตโนมัติ</t>
  </si>
  <si>
    <t>อิเล็กทรอนิกส์</t>
  </si>
  <si>
    <t>ชชอ</t>
  </si>
  <si>
    <t xml:space="preserve">เทคโนโลยีอิเล็กทรอนิกส์ </t>
  </si>
  <si>
    <t>สทอ</t>
  </si>
  <si>
    <t>2,3 สอพ</t>
  </si>
  <si>
    <t>อิเล็กทรอนิกส์อุตสาหกรรม</t>
  </si>
  <si>
    <t>สออ</t>
  </si>
  <si>
    <t>อิเล็กทรอนิกส์การแพทย์</t>
  </si>
  <si>
    <t>สถาปัตยกรรม</t>
  </si>
  <si>
    <t>ชสถ</t>
  </si>
  <si>
    <t>เทคนิคสถาปัตยกรรม</t>
  </si>
  <si>
    <t>สสถ</t>
  </si>
  <si>
    <t>ช่างก่อสร้าง</t>
  </si>
  <si>
    <t>ชชส</t>
  </si>
  <si>
    <t>สกส</t>
  </si>
  <si>
    <t>โยธา</t>
  </si>
  <si>
    <t>ชยธ</t>
  </si>
  <si>
    <t>สยธ</t>
  </si>
  <si>
    <t>เทคโนโลยีสารสนเทศ</t>
  </si>
  <si>
    <t>ชทส</t>
  </si>
  <si>
    <t>สทส</t>
  </si>
  <si>
    <t>นักพัฒนาซอฟต์แวร์คอมพิวเตอร์</t>
  </si>
  <si>
    <t>ม.6/ต่างสาขา</t>
  </si>
  <si>
    <t>ระดับ</t>
  </si>
  <si>
    <t>แรกเข้า</t>
  </si>
  <si>
    <t>จำนวน</t>
  </si>
  <si>
    <t>ม.6</t>
  </si>
  <si>
    <t>ลดลง</t>
  </si>
  <si>
    <t>ยานยนต์</t>
  </si>
  <si>
    <t>เครื่องมือกล</t>
  </si>
  <si>
    <t>ผลิตภัณฑ์</t>
  </si>
  <si>
    <t>ไฟฟ้ากำลัง</t>
  </si>
  <si>
    <t>ก่อสร้าง</t>
  </si>
  <si>
    <t xml:space="preserve">เทคนิคซ่อมตัวถังและสีรถยนต์ </t>
  </si>
  <si>
    <t>เทคนิคยานยนต์</t>
  </si>
  <si>
    <t>การก่อสร้าง</t>
  </si>
  <si>
    <t>ข้อมูล ณ  วันที่  25  เดือน  มีนาคม พ.ศ. 2568</t>
  </si>
  <si>
    <t>จำนวนนักเรียน นักศึกษาปีการศึกษา 2568</t>
  </si>
  <si>
    <t>ยานยนต์ไฟฟ้า เป็นเด็ก ม.6 แต่เป็นระบบทวิภาคี</t>
  </si>
  <si>
    <t>เมคคาทรอกนิกส์และหุ่นยนต์</t>
  </si>
  <si>
    <t>ข้อมูล ณ  วันที่  24  เดือน  เมษายน พ.ศ. 2568</t>
  </si>
  <si>
    <t>ข้อมูล ณ  วันที่  23  เดือน  พฤษภาคม พ.ศ. 2568</t>
  </si>
  <si>
    <t>ปวช.1 (68)</t>
  </si>
  <si>
    <t>ปวช.2 (67)</t>
  </si>
  <si>
    <t>ปวช.3 (66)</t>
  </si>
  <si>
    <t>ปวส.1 (68)</t>
  </si>
  <si>
    <t>ปวส.2 (67)</t>
  </si>
  <si>
    <t>รายงานค่าหัว</t>
  </si>
  <si>
    <t>ข้อมูล ณ  วันที่  30  เดือน  พฤษภาคม พ.ศ. 2568</t>
  </si>
  <si>
    <t>ข้อมูล ณ  วันที่  7  เดือน  มิถุนายน พ.ศ. 2568</t>
  </si>
  <si>
    <t>ข้อมูล ณ  วันที่  22  เดือน กรกฎาคม พ.ศ. 2568</t>
  </si>
  <si>
    <t>ช.1 (ลดลงเนื่องจากพ้นสภาพไม่ส่ง ปพ</t>
  </si>
  <si>
    <t>ข้อมูล ณ  วันที่  5  เดือน สิงหาคม พ.ศ. 2568</t>
  </si>
  <si>
    <t>ข้อมูล ณ  วันที่  15  เดือน สิงหาคม พ.ศ. 2568</t>
  </si>
  <si>
    <t>ข้อมูล ณ  วันที่  2  เดือน กันยายน พ.ศ. 2568</t>
  </si>
  <si>
    <t>จำนวนนักเรียน นักศึกษา  ปีการศึกษา 2568</t>
  </si>
  <si>
    <t>ข้อมูล ณ  วันที่  21  เดือน ตุลาคม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</si>
</sst>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0"/>
      <color theme="1"/>
      <name val="TH SarabunPSK"/>
      <family val="2"/>
    </font>
    <font>
      <b/>
      <sz val="14"/>
      <name val="TH SarabunPSK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/>
    <xf numFmtId="0" fontId="3" fillId="4" borderId="2" xfId="0" applyFont="1" applyFill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2" xfId="0" applyFont="1" applyBorder="1"/>
    <xf numFmtId="0" fontId="5" fillId="0" borderId="0" xfId="0" applyFont="1"/>
    <xf numFmtId="187" fontId="9" fillId="0" borderId="0" xfId="1" applyNumberFormat="1" applyFont="1" applyFill="1" applyBorder="1" applyAlignment="1"/>
    <xf numFmtId="187" fontId="9" fillId="0" borderId="0" xfId="1" applyNumberFormat="1" applyFont="1" applyFill="1" applyBorder="1" applyAlignment="1">
      <alignment horizontal="center"/>
    </xf>
    <xf numFmtId="187" fontId="9" fillId="0" borderId="2" xfId="1" applyNumberFormat="1" applyFont="1" applyFill="1" applyBorder="1" applyAlignme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8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87" fontId="9" fillId="0" borderId="2" xfId="1" applyNumberFormat="1" applyFont="1" applyFill="1" applyBorder="1" applyAlignment="1">
      <alignment horizontal="center"/>
    </xf>
    <xf numFmtId="187" fontId="9" fillId="0" borderId="5" xfId="1" applyNumberFormat="1" applyFont="1" applyFill="1" applyBorder="1" applyAlignment="1">
      <alignment horizontal="center"/>
    </xf>
    <xf numFmtId="187" fontId="9" fillId="0" borderId="6" xfId="1" applyNumberFormat="1" applyFont="1" applyFill="1" applyBorder="1" applyAlignment="1">
      <alignment horizontal="center"/>
    </xf>
    <xf numFmtId="187" fontId="9" fillId="0" borderId="4" xfId="1" applyNumberFormat="1" applyFont="1" applyFill="1" applyBorder="1" applyAlignment="1">
      <alignment horizontal="center"/>
    </xf>
    <xf numFmtId="187" fontId="9" fillId="3" borderId="2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6A57-C7DF-4275-82BB-131E729A3F4B}">
  <dimension ref="A1:T178"/>
  <sheetViews>
    <sheetView topLeftCell="A63" zoomScaleNormal="100" workbookViewId="0">
      <selection activeCell="J84" sqref="J84:P84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8.125" style="1" bestFit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87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/>
      <c r="M6" s="4"/>
      <c r="N6" s="4"/>
      <c r="O6" s="4"/>
      <c r="P6" s="6">
        <f>SUM(D6:O6)</f>
        <v>162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20</v>
      </c>
      <c r="E7" s="4">
        <v>20</v>
      </c>
      <c r="F7" s="4">
        <v>15</v>
      </c>
      <c r="G7" s="4">
        <v>16</v>
      </c>
      <c r="H7" s="4">
        <v>17</v>
      </c>
      <c r="I7" s="4">
        <v>13</v>
      </c>
      <c r="J7" s="4">
        <v>17</v>
      </c>
      <c r="K7" s="4">
        <v>14</v>
      </c>
      <c r="L7" s="4"/>
      <c r="M7" s="4"/>
      <c r="N7" s="4"/>
      <c r="O7" s="4"/>
      <c r="P7" s="6">
        <f t="shared" ref="P7:P46" si="0">SUM(D7:O7)</f>
        <v>132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12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92</v>
      </c>
      <c r="Q8" s="6"/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22</v>
      </c>
      <c r="E9" s="4">
        <v>22</v>
      </c>
      <c r="F9" s="4">
        <v>21</v>
      </c>
      <c r="G9" s="4"/>
      <c r="H9" s="7">
        <v>21</v>
      </c>
      <c r="I9" s="7">
        <v>21</v>
      </c>
      <c r="J9" s="7">
        <v>20</v>
      </c>
      <c r="K9" s="4"/>
      <c r="L9" s="8">
        <v>18</v>
      </c>
      <c r="M9" s="8">
        <v>17</v>
      </c>
      <c r="N9" s="4"/>
      <c r="O9" s="4"/>
      <c r="P9" s="6">
        <f t="shared" si="0"/>
        <v>162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19</v>
      </c>
      <c r="D10" s="4">
        <v>21</v>
      </c>
      <c r="E10" s="4">
        <v>18</v>
      </c>
      <c r="F10" s="4">
        <v>15</v>
      </c>
      <c r="G10" s="4">
        <v>18</v>
      </c>
      <c r="H10" s="7">
        <v>21</v>
      </c>
      <c r="I10" s="7">
        <v>17</v>
      </c>
      <c r="J10" s="4">
        <v>20</v>
      </c>
      <c r="K10" s="4"/>
      <c r="L10" s="4"/>
      <c r="M10" s="4"/>
      <c r="N10" s="4"/>
      <c r="O10" s="4"/>
      <c r="P10" s="6">
        <f t="shared" si="0"/>
        <v>130</v>
      </c>
      <c r="Q10" s="6"/>
      <c r="R10" s="6"/>
    </row>
    <row r="11" spans="1:19" x14ac:dyDescent="0.5">
      <c r="A11" s="4" t="s">
        <v>9</v>
      </c>
      <c r="B11" s="5" t="s">
        <v>20</v>
      </c>
      <c r="C11" s="4" t="s">
        <v>21</v>
      </c>
      <c r="D11" s="4">
        <v>16</v>
      </c>
      <c r="E11" s="4">
        <v>15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31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9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9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4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/>
    </row>
    <row r="14" spans="1:19" x14ac:dyDescent="0.5">
      <c r="A14" s="4" t="s">
        <v>15</v>
      </c>
      <c r="B14" s="9" t="s">
        <v>22</v>
      </c>
      <c r="C14" s="4" t="s">
        <v>23</v>
      </c>
      <c r="D14" s="4">
        <v>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3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4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4">
        <v>13</v>
      </c>
      <c r="E16" s="4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/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/>
    </row>
    <row r="22" spans="1:19" x14ac:dyDescent="0.5">
      <c r="A22" s="4" t="s">
        <v>9</v>
      </c>
      <c r="B22" s="5" t="s">
        <v>31</v>
      </c>
      <c r="C22" s="4" t="s">
        <v>32</v>
      </c>
      <c r="D22" s="4">
        <v>21</v>
      </c>
      <c r="E22" s="4">
        <v>20</v>
      </c>
      <c r="F22" s="4">
        <v>20</v>
      </c>
      <c r="G22" s="4">
        <v>20</v>
      </c>
      <c r="H22" s="4">
        <v>20</v>
      </c>
      <c r="I22" s="4">
        <v>20</v>
      </c>
      <c r="J22" s="4"/>
      <c r="K22" s="4"/>
      <c r="L22" s="4"/>
      <c r="M22" s="4"/>
      <c r="N22" s="4"/>
      <c r="O22" s="4"/>
      <c r="P22" s="6">
        <f t="shared" si="0"/>
        <v>121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13</v>
      </c>
      <c r="E23" s="4">
        <v>14</v>
      </c>
      <c r="F23" s="4">
        <v>25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52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25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59</v>
      </c>
      <c r="Q24" s="6"/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18</v>
      </c>
      <c r="E25" s="4">
        <v>18</v>
      </c>
      <c r="F25" s="7">
        <v>12</v>
      </c>
      <c r="G25" s="8">
        <v>18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66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18</v>
      </c>
      <c r="F26" s="7">
        <v>12</v>
      </c>
      <c r="G26" s="8">
        <v>17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65</v>
      </c>
      <c r="Q26" s="6"/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9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/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4">
        <v>6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6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4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/>
    </row>
    <row r="32" spans="1:19" x14ac:dyDescent="0.5">
      <c r="A32" s="4" t="s">
        <v>9</v>
      </c>
      <c r="B32" s="5" t="s">
        <v>42</v>
      </c>
      <c r="C32" s="4" t="s">
        <v>43</v>
      </c>
      <c r="D32" s="4">
        <v>20</v>
      </c>
      <c r="E32" s="4">
        <v>20</v>
      </c>
      <c r="F32" s="4">
        <v>20</v>
      </c>
      <c r="G32" s="4">
        <v>20</v>
      </c>
      <c r="H32" s="4">
        <v>20</v>
      </c>
      <c r="I32" s="4">
        <v>20</v>
      </c>
      <c r="J32" s="4">
        <v>20</v>
      </c>
      <c r="K32" s="4">
        <v>20</v>
      </c>
      <c r="L32" s="4">
        <v>20</v>
      </c>
      <c r="M32" s="4">
        <v>20</v>
      </c>
      <c r="N32" s="4"/>
      <c r="O32" s="4"/>
      <c r="P32" s="6">
        <f t="shared" si="0"/>
        <v>200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20</v>
      </c>
      <c r="E33" s="4">
        <v>20</v>
      </c>
      <c r="F33" s="4">
        <v>21</v>
      </c>
      <c r="G33" s="4">
        <v>19</v>
      </c>
      <c r="H33" s="4">
        <v>17</v>
      </c>
      <c r="I33" s="4">
        <v>17</v>
      </c>
      <c r="J33" s="4">
        <v>17</v>
      </c>
      <c r="K33" s="4">
        <v>16</v>
      </c>
      <c r="L33" s="4">
        <v>16</v>
      </c>
      <c r="M33" s="4">
        <v>17</v>
      </c>
      <c r="N33" s="4"/>
      <c r="O33" s="4"/>
      <c r="P33" s="6">
        <f t="shared" si="0"/>
        <v>180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19</v>
      </c>
      <c r="H34" s="4">
        <v>18</v>
      </c>
      <c r="I34" s="4">
        <v>17</v>
      </c>
      <c r="J34" s="4">
        <v>18</v>
      </c>
      <c r="K34" s="4">
        <v>19</v>
      </c>
      <c r="L34" s="7">
        <v>16</v>
      </c>
      <c r="M34" s="7">
        <v>12</v>
      </c>
      <c r="N34" s="4"/>
      <c r="O34" s="4"/>
      <c r="P34" s="6">
        <f t="shared" si="0"/>
        <v>175</v>
      </c>
      <c r="Q34" s="6"/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20</v>
      </c>
      <c r="E35" s="4">
        <v>20</v>
      </c>
      <c r="F35" s="4">
        <v>20</v>
      </c>
      <c r="G35" s="4">
        <v>20</v>
      </c>
      <c r="H35" s="7">
        <v>20</v>
      </c>
      <c r="I35" s="7">
        <v>20</v>
      </c>
      <c r="J35" s="7">
        <v>20</v>
      </c>
      <c r="K35" s="7">
        <v>18</v>
      </c>
      <c r="L35" s="8">
        <v>21</v>
      </c>
      <c r="M35" s="8">
        <v>20</v>
      </c>
      <c r="N35" s="4"/>
      <c r="O35" s="4"/>
      <c r="P35" s="6">
        <f t="shared" si="0"/>
        <v>199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21</v>
      </c>
      <c r="E36" s="4">
        <v>19</v>
      </c>
      <c r="F36" s="4">
        <v>19</v>
      </c>
      <c r="G36" s="4">
        <v>16</v>
      </c>
      <c r="H36" s="4">
        <v>11</v>
      </c>
      <c r="I36" s="4"/>
      <c r="J36" s="7">
        <v>21</v>
      </c>
      <c r="K36" s="7">
        <v>20</v>
      </c>
      <c r="L36" s="7">
        <v>18</v>
      </c>
      <c r="M36" s="4"/>
      <c r="N36" s="8">
        <v>21</v>
      </c>
      <c r="O36" s="8">
        <v>11</v>
      </c>
      <c r="P36" s="6">
        <f t="shared" si="0"/>
        <v>177</v>
      </c>
      <c r="Q36" s="6"/>
      <c r="R36" s="6"/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20</v>
      </c>
      <c r="F37" s="4">
        <v>20</v>
      </c>
      <c r="G37" s="4">
        <v>20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80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13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66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/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13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25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57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/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21</v>
      </c>
      <c r="E42" s="4">
        <v>20</v>
      </c>
      <c r="F42" s="4">
        <v>20</v>
      </c>
      <c r="G42" s="4">
        <v>20</v>
      </c>
      <c r="H42" s="4">
        <v>20</v>
      </c>
      <c r="I42" s="4">
        <v>20</v>
      </c>
      <c r="J42" s="4"/>
      <c r="K42" s="4"/>
      <c r="L42" s="4"/>
      <c r="M42" s="4"/>
      <c r="N42" s="4"/>
      <c r="O42" s="4"/>
      <c r="P42" s="6">
        <f t="shared" si="0"/>
        <v>121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15</v>
      </c>
      <c r="G43" s="4">
        <v>18</v>
      </c>
      <c r="H43" s="4">
        <v>23</v>
      </c>
      <c r="I43" s="4"/>
      <c r="J43" s="4"/>
      <c r="K43" s="4"/>
      <c r="L43" s="4"/>
      <c r="M43" s="4"/>
      <c r="N43" s="4"/>
      <c r="O43" s="4"/>
      <c r="P43" s="6">
        <f t="shared" si="0"/>
        <v>88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15</v>
      </c>
      <c r="F44" s="7">
        <v>23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59</v>
      </c>
      <c r="Q44" s="6"/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20</v>
      </c>
      <c r="E45" s="4">
        <v>20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40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/>
      <c r="R46" s="6"/>
    </row>
    <row r="47" spans="1:19" x14ac:dyDescent="0.5">
      <c r="A47" s="50" t="s">
        <v>5</v>
      </c>
      <c r="B47" s="51"/>
      <c r="C47" s="52"/>
      <c r="D47" s="18">
        <f>SUM(D6:D46)</f>
        <v>701</v>
      </c>
      <c r="E47" s="18">
        <f t="shared" ref="E47:O47" si="1">SUM(E6:E46)</f>
        <v>549</v>
      </c>
      <c r="F47" s="18">
        <f t="shared" si="1"/>
        <v>410</v>
      </c>
      <c r="G47" s="18">
        <f t="shared" si="1"/>
        <v>299</v>
      </c>
      <c r="H47" s="18">
        <f t="shared" si="1"/>
        <v>242</v>
      </c>
      <c r="I47" s="18">
        <f t="shared" si="1"/>
        <v>197</v>
      </c>
      <c r="J47" s="18">
        <f t="shared" si="1"/>
        <v>173</v>
      </c>
      <c r="K47" s="18">
        <f t="shared" si="1"/>
        <v>127</v>
      </c>
      <c r="L47" s="18">
        <f t="shared" si="1"/>
        <v>109</v>
      </c>
      <c r="M47" s="18">
        <f t="shared" si="1"/>
        <v>86</v>
      </c>
      <c r="N47" s="18">
        <f t="shared" si="1"/>
        <v>21</v>
      </c>
      <c r="O47" s="18">
        <f t="shared" si="1"/>
        <v>11</v>
      </c>
      <c r="P47" s="18">
        <f>SUM(P6:P46)</f>
        <v>2925</v>
      </c>
      <c r="Q47" s="18">
        <f t="shared" ref="Q47:R47" si="2">SUM(Q6:Q46)</f>
        <v>0</v>
      </c>
      <c r="R47" s="18">
        <f t="shared" si="2"/>
        <v>0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7"/>
    </row>
    <row r="50" spans="1:18" x14ac:dyDescent="0.5">
      <c r="A50" s="50" t="s">
        <v>36</v>
      </c>
      <c r="B50" s="51"/>
      <c r="C50" s="52"/>
      <c r="D50" s="18">
        <f>D47</f>
        <v>701</v>
      </c>
      <c r="E50" s="18">
        <f t="shared" ref="E50:R50" si="3">E47</f>
        <v>549</v>
      </c>
      <c r="F50" s="18">
        <f t="shared" si="3"/>
        <v>410</v>
      </c>
      <c r="G50" s="18">
        <f t="shared" si="3"/>
        <v>299</v>
      </c>
      <c r="H50" s="18">
        <f t="shared" si="3"/>
        <v>242</v>
      </c>
      <c r="I50" s="18">
        <f t="shared" si="3"/>
        <v>197</v>
      </c>
      <c r="J50" s="18">
        <f t="shared" si="3"/>
        <v>173</v>
      </c>
      <c r="K50" s="18">
        <f t="shared" si="3"/>
        <v>127</v>
      </c>
      <c r="L50" s="18">
        <f t="shared" si="3"/>
        <v>109</v>
      </c>
      <c r="M50" s="18">
        <f t="shared" si="3"/>
        <v>86</v>
      </c>
      <c r="N50" s="18">
        <f t="shared" si="3"/>
        <v>21</v>
      </c>
      <c r="O50" s="18">
        <f t="shared" si="3"/>
        <v>11</v>
      </c>
      <c r="P50" s="18">
        <f t="shared" si="3"/>
        <v>2925</v>
      </c>
      <c r="Q50" s="18">
        <f t="shared" si="3"/>
        <v>0</v>
      </c>
      <c r="R50" s="18">
        <f t="shared" si="3"/>
        <v>0</v>
      </c>
    </row>
    <row r="51" spans="1:18" x14ac:dyDescent="0.5">
      <c r="A51" s="37" t="s">
        <v>9</v>
      </c>
      <c r="B51" s="38" t="s">
        <v>59</v>
      </c>
      <c r="C51" s="37" t="s">
        <v>60</v>
      </c>
      <c r="D51" s="37">
        <v>13</v>
      </c>
      <c r="E51" s="37">
        <v>13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9">
        <f>SUM(D51:O51)</f>
        <v>26</v>
      </c>
      <c r="Q51" s="39"/>
      <c r="R51" s="39"/>
    </row>
    <row r="52" spans="1:18" x14ac:dyDescent="0.5">
      <c r="A52" s="4" t="s">
        <v>13</v>
      </c>
      <c r="B52" s="5" t="s">
        <v>59</v>
      </c>
      <c r="C52" s="4" t="s">
        <v>60</v>
      </c>
      <c r="D52" s="4">
        <v>16</v>
      </c>
      <c r="E52" s="4">
        <v>12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ref="P52:P70" si="4">SUM(D52:O52)</f>
        <v>28</v>
      </c>
      <c r="Q52" s="6"/>
      <c r="R52" s="6"/>
    </row>
    <row r="53" spans="1:18" x14ac:dyDescent="0.5">
      <c r="A53" s="4" t="s">
        <v>14</v>
      </c>
      <c r="B53" s="5" t="s">
        <v>59</v>
      </c>
      <c r="C53" s="4" t="s">
        <v>60</v>
      </c>
      <c r="D53" s="4">
        <v>20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20</v>
      </c>
      <c r="Q53" s="6"/>
      <c r="R53" s="6"/>
    </row>
    <row r="54" spans="1:18" x14ac:dyDescent="0.5">
      <c r="A54" s="10" t="s">
        <v>15</v>
      </c>
      <c r="B54" s="11" t="s">
        <v>61</v>
      </c>
      <c r="C54" s="10" t="s">
        <v>62</v>
      </c>
      <c r="D54" s="4">
        <v>5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5</v>
      </c>
      <c r="Q54" s="6"/>
      <c r="R54" s="6"/>
    </row>
    <row r="55" spans="1:18" x14ac:dyDescent="0.5">
      <c r="A55" s="10" t="s">
        <v>18</v>
      </c>
      <c r="B55" s="11" t="s">
        <v>61</v>
      </c>
      <c r="C55" s="10" t="s">
        <v>62</v>
      </c>
      <c r="D55" s="4">
        <v>7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39">
        <f t="shared" si="4"/>
        <v>7</v>
      </c>
      <c r="Q55" s="6"/>
      <c r="R55" s="6"/>
    </row>
    <row r="56" spans="1:18" x14ac:dyDescent="0.5">
      <c r="A56" s="4" t="s">
        <v>9</v>
      </c>
      <c r="B56" s="5" t="s">
        <v>66</v>
      </c>
      <c r="C56" s="4" t="s">
        <v>67</v>
      </c>
      <c r="D56" s="4">
        <v>21</v>
      </c>
      <c r="E56" s="4">
        <v>20</v>
      </c>
      <c r="F56" s="4">
        <v>20</v>
      </c>
      <c r="G56" s="4">
        <v>20</v>
      </c>
      <c r="H56" s="4">
        <v>20</v>
      </c>
      <c r="I56" s="4">
        <v>20</v>
      </c>
      <c r="J56" s="4">
        <v>20</v>
      </c>
      <c r="K56" s="4">
        <v>20</v>
      </c>
      <c r="L56" s="4"/>
      <c r="M56" s="4"/>
      <c r="N56" s="4"/>
      <c r="O56" s="4"/>
      <c r="P56" s="39">
        <f t="shared" si="4"/>
        <v>161</v>
      </c>
      <c r="Q56" s="6"/>
      <c r="R56" s="6"/>
    </row>
    <row r="57" spans="1:18" x14ac:dyDescent="0.5">
      <c r="A57" s="4" t="s">
        <v>13</v>
      </c>
      <c r="B57" s="5" t="s">
        <v>66</v>
      </c>
      <c r="C57" s="4" t="s">
        <v>67</v>
      </c>
      <c r="D57" s="4">
        <v>19</v>
      </c>
      <c r="E57" s="4">
        <v>20</v>
      </c>
      <c r="F57" s="4">
        <v>16</v>
      </c>
      <c r="G57" s="4">
        <v>19</v>
      </c>
      <c r="H57" s="4">
        <v>16</v>
      </c>
      <c r="I57" s="4">
        <v>15</v>
      </c>
      <c r="J57" s="4">
        <v>25</v>
      </c>
      <c r="K57" s="4"/>
      <c r="L57" s="4"/>
      <c r="M57" s="4"/>
      <c r="N57" s="4"/>
      <c r="O57" s="4"/>
      <c r="P57" s="39">
        <f t="shared" si="4"/>
        <v>130</v>
      </c>
      <c r="Q57" s="6"/>
      <c r="R57" s="6"/>
    </row>
    <row r="58" spans="1:18" x14ac:dyDescent="0.5">
      <c r="A58" s="4" t="s">
        <v>14</v>
      </c>
      <c r="B58" s="5" t="s">
        <v>66</v>
      </c>
      <c r="C58" s="4" t="s">
        <v>67</v>
      </c>
      <c r="D58" s="4">
        <v>19</v>
      </c>
      <c r="E58" s="4">
        <v>20</v>
      </c>
      <c r="F58" s="4">
        <v>18</v>
      </c>
      <c r="G58" s="4">
        <v>15</v>
      </c>
      <c r="H58" s="7">
        <v>25</v>
      </c>
      <c r="I58" s="4"/>
      <c r="J58" s="4"/>
      <c r="K58" s="4"/>
      <c r="L58" s="4"/>
      <c r="M58" s="4"/>
      <c r="N58" s="4"/>
      <c r="O58" s="4"/>
      <c r="P58" s="39">
        <f t="shared" si="4"/>
        <v>97</v>
      </c>
      <c r="Q58" s="6"/>
      <c r="R58" s="6"/>
    </row>
    <row r="59" spans="1:18" x14ac:dyDescent="0.5">
      <c r="A59" s="4" t="s">
        <v>15</v>
      </c>
      <c r="B59" s="5" t="s">
        <v>66</v>
      </c>
      <c r="C59" s="4" t="s">
        <v>68</v>
      </c>
      <c r="D59" s="4">
        <v>20</v>
      </c>
      <c r="E59" s="4">
        <v>20</v>
      </c>
      <c r="F59" s="4">
        <v>20</v>
      </c>
      <c r="G59" s="4">
        <v>18</v>
      </c>
      <c r="H59" s="8">
        <v>22</v>
      </c>
      <c r="I59" s="4"/>
      <c r="J59" s="4"/>
      <c r="K59" s="4"/>
      <c r="L59" s="4"/>
      <c r="M59" s="4"/>
      <c r="N59" s="4"/>
      <c r="O59" s="4"/>
      <c r="P59" s="39">
        <f t="shared" si="4"/>
        <v>100</v>
      </c>
      <c r="Q59" s="6"/>
      <c r="R59" s="6"/>
    </row>
    <row r="60" spans="1:18" x14ac:dyDescent="0.5">
      <c r="A60" s="4" t="s">
        <v>18</v>
      </c>
      <c r="B60" s="5" t="s">
        <v>66</v>
      </c>
      <c r="C60" s="4" t="s">
        <v>68</v>
      </c>
      <c r="D60" s="4">
        <v>19</v>
      </c>
      <c r="E60" s="4">
        <v>18</v>
      </c>
      <c r="F60" s="4">
        <v>17</v>
      </c>
      <c r="G60" s="4">
        <v>17</v>
      </c>
      <c r="H60" s="7">
        <v>12</v>
      </c>
      <c r="I60" s="8">
        <v>13</v>
      </c>
      <c r="J60" s="4"/>
      <c r="K60" s="4"/>
      <c r="L60" s="4"/>
      <c r="M60" s="4"/>
      <c r="N60" s="4"/>
      <c r="O60" s="4"/>
      <c r="P60" s="39">
        <f t="shared" si="4"/>
        <v>96</v>
      </c>
      <c r="Q60" s="6"/>
      <c r="R60" s="6"/>
    </row>
    <row r="61" spans="1:18" x14ac:dyDescent="0.5">
      <c r="A61" s="4" t="s">
        <v>9</v>
      </c>
      <c r="B61" s="5" t="s">
        <v>47</v>
      </c>
      <c r="C61" s="4" t="s">
        <v>48</v>
      </c>
      <c r="D61" s="4">
        <v>19</v>
      </c>
      <c r="E61" s="4">
        <v>18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37</v>
      </c>
      <c r="Q61" s="6"/>
      <c r="R61" s="6"/>
    </row>
    <row r="62" spans="1:18" x14ac:dyDescent="0.5">
      <c r="A62" s="4" t="s">
        <v>13</v>
      </c>
      <c r="B62" s="5" t="s">
        <v>47</v>
      </c>
      <c r="C62" s="4" t="s">
        <v>48</v>
      </c>
      <c r="D62" s="4">
        <v>20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20</v>
      </c>
      <c r="Q62" s="6"/>
      <c r="R62" s="6"/>
    </row>
    <row r="63" spans="1:18" x14ac:dyDescent="0.5">
      <c r="A63" s="4" t="s">
        <v>14</v>
      </c>
      <c r="B63" s="5" t="s">
        <v>47</v>
      </c>
      <c r="C63" s="4" t="s">
        <v>48</v>
      </c>
      <c r="D63" s="4">
        <v>23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23</v>
      </c>
      <c r="Q63" s="6"/>
      <c r="R63" s="6"/>
    </row>
    <row r="64" spans="1:18" x14ac:dyDescent="0.5">
      <c r="A64" s="4" t="s">
        <v>15</v>
      </c>
      <c r="B64" s="5" t="s">
        <v>47</v>
      </c>
      <c r="C64" s="4" t="s">
        <v>49</v>
      </c>
      <c r="D64" s="4">
        <v>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8</v>
      </c>
      <c r="Q64" s="6"/>
      <c r="R64" s="6"/>
    </row>
    <row r="65" spans="1:20" x14ac:dyDescent="0.5">
      <c r="A65" s="4" t="s">
        <v>18</v>
      </c>
      <c r="B65" s="5" t="s">
        <v>50</v>
      </c>
      <c r="C65" s="4" t="s">
        <v>49</v>
      </c>
      <c r="D65" s="7">
        <v>10</v>
      </c>
      <c r="E65" s="8">
        <v>10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39">
        <f t="shared" si="4"/>
        <v>20</v>
      </c>
      <c r="Q65" s="6"/>
      <c r="R65" s="6"/>
    </row>
    <row r="66" spans="1:20" x14ac:dyDescent="0.5">
      <c r="A66" s="4" t="s">
        <v>9</v>
      </c>
      <c r="B66" s="5" t="s">
        <v>69</v>
      </c>
      <c r="C66" s="4" t="s">
        <v>70</v>
      </c>
      <c r="D66" s="4">
        <v>21</v>
      </c>
      <c r="E66" s="4">
        <v>21</v>
      </c>
      <c r="F66" s="4">
        <v>21</v>
      </c>
      <c r="G66" s="4">
        <v>21</v>
      </c>
      <c r="H66" s="4">
        <v>21</v>
      </c>
      <c r="I66" s="4"/>
      <c r="J66" s="4"/>
      <c r="K66" s="4"/>
      <c r="L66" s="4"/>
      <c r="M66" s="4"/>
      <c r="N66" s="4"/>
      <c r="O66" s="4"/>
      <c r="P66" s="39">
        <f t="shared" si="4"/>
        <v>105</v>
      </c>
      <c r="Q66" s="6"/>
      <c r="R66" s="6"/>
    </row>
    <row r="67" spans="1:20" x14ac:dyDescent="0.5">
      <c r="A67" s="4" t="s">
        <v>13</v>
      </c>
      <c r="B67" s="5" t="s">
        <v>69</v>
      </c>
      <c r="C67" s="4" t="s">
        <v>70</v>
      </c>
      <c r="D67" s="4">
        <v>18</v>
      </c>
      <c r="E67" s="4">
        <v>16</v>
      </c>
      <c r="F67" s="4">
        <v>18</v>
      </c>
      <c r="G67" s="4">
        <v>17</v>
      </c>
      <c r="H67" s="4">
        <v>14</v>
      </c>
      <c r="I67" s="4">
        <v>14</v>
      </c>
      <c r="J67" s="4"/>
      <c r="K67" s="4"/>
      <c r="L67" s="4"/>
      <c r="M67" s="4"/>
      <c r="N67" s="4"/>
      <c r="O67" s="4"/>
      <c r="P67" s="39">
        <f t="shared" si="4"/>
        <v>97</v>
      </c>
      <c r="Q67" s="6"/>
      <c r="R67" s="6"/>
    </row>
    <row r="68" spans="1:20" x14ac:dyDescent="0.5">
      <c r="A68" s="4" t="s">
        <v>14</v>
      </c>
      <c r="B68" s="5" t="s">
        <v>69</v>
      </c>
      <c r="C68" s="4" t="s">
        <v>70</v>
      </c>
      <c r="D68" s="4">
        <v>21</v>
      </c>
      <c r="E68" s="4">
        <v>21</v>
      </c>
      <c r="F68" s="7">
        <v>16</v>
      </c>
      <c r="G68" s="7">
        <v>15</v>
      </c>
      <c r="H68" s="4"/>
      <c r="I68" s="4"/>
      <c r="J68" s="4"/>
      <c r="K68" s="4"/>
      <c r="L68" s="4"/>
      <c r="M68" s="4"/>
      <c r="N68" s="4"/>
      <c r="O68" s="4"/>
      <c r="P68" s="39">
        <f t="shared" si="4"/>
        <v>73</v>
      </c>
      <c r="Q68" s="6"/>
      <c r="R68" s="6"/>
    </row>
    <row r="69" spans="1:20" x14ac:dyDescent="0.5">
      <c r="A69" s="4" t="s">
        <v>15</v>
      </c>
      <c r="B69" s="5" t="s">
        <v>69</v>
      </c>
      <c r="C69" s="4" t="s">
        <v>71</v>
      </c>
      <c r="D69" s="4">
        <v>17</v>
      </c>
      <c r="E69" s="4">
        <v>16</v>
      </c>
      <c r="F69" s="8">
        <v>18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51</v>
      </c>
      <c r="Q69" s="6"/>
      <c r="R69" s="6"/>
    </row>
    <row r="70" spans="1:20" x14ac:dyDescent="0.5">
      <c r="A70" s="4" t="s">
        <v>18</v>
      </c>
      <c r="B70" s="5" t="s">
        <v>72</v>
      </c>
      <c r="C70" s="4" t="s">
        <v>71</v>
      </c>
      <c r="D70" s="4">
        <v>22</v>
      </c>
      <c r="E70" s="4">
        <v>20</v>
      </c>
      <c r="F70" s="8">
        <v>13</v>
      </c>
      <c r="G70" s="4"/>
      <c r="H70" s="4"/>
      <c r="I70" s="4"/>
      <c r="J70" s="4"/>
      <c r="K70" s="4"/>
      <c r="L70" s="4"/>
      <c r="M70" s="4"/>
      <c r="N70" s="4"/>
      <c r="O70" s="4"/>
      <c r="P70" s="39">
        <f t="shared" si="4"/>
        <v>55</v>
      </c>
      <c r="Q70" s="6"/>
      <c r="R70" s="6"/>
    </row>
    <row r="71" spans="1:20" s="16" customFormat="1" x14ac:dyDescent="0.5">
      <c r="A71" s="50" t="s">
        <v>5</v>
      </c>
      <c r="B71" s="51"/>
      <c r="C71" s="52"/>
      <c r="D71" s="18">
        <f>SUM(D50:D70)</f>
        <v>1039</v>
      </c>
      <c r="E71" s="18">
        <f t="shared" ref="E71:P71" si="5">SUM(E50:E70)</f>
        <v>794</v>
      </c>
      <c r="F71" s="18">
        <f t="shared" si="5"/>
        <v>587</v>
      </c>
      <c r="G71" s="18">
        <f t="shared" si="5"/>
        <v>441</v>
      </c>
      <c r="H71" s="18">
        <f t="shared" si="5"/>
        <v>372</v>
      </c>
      <c r="I71" s="18">
        <f t="shared" si="5"/>
        <v>259</v>
      </c>
      <c r="J71" s="18">
        <f t="shared" si="5"/>
        <v>218</v>
      </c>
      <c r="K71" s="18">
        <f t="shared" si="5"/>
        <v>147</v>
      </c>
      <c r="L71" s="18">
        <f t="shared" si="5"/>
        <v>109</v>
      </c>
      <c r="M71" s="18">
        <f t="shared" si="5"/>
        <v>86</v>
      </c>
      <c r="N71" s="18">
        <f t="shared" si="5"/>
        <v>21</v>
      </c>
      <c r="O71" s="18">
        <f t="shared" si="5"/>
        <v>11</v>
      </c>
      <c r="P71" s="18">
        <f t="shared" si="5"/>
        <v>4084</v>
      </c>
      <c r="Q71" s="18">
        <f>SUM(Q42:Q70)</f>
        <v>0</v>
      </c>
      <c r="R71" s="18">
        <f>SUM(R42:R70)</f>
        <v>0</v>
      </c>
    </row>
    <row r="72" spans="1:20" s="16" customFormat="1" x14ac:dyDescent="0.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20" x14ac:dyDescent="0.5">
      <c r="E73" s="53" t="str">
        <f>A3</f>
        <v>ข้อมูล ณ  วันที่  25  เดือน  มีนาคม พ.ศ. 2568</v>
      </c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</row>
    <row r="74" spans="1:20" x14ac:dyDescent="0.5">
      <c r="H74" s="20"/>
      <c r="J74" s="66" t="s">
        <v>8</v>
      </c>
      <c r="K74" s="66"/>
    </row>
    <row r="75" spans="1:20" x14ac:dyDescent="0.5">
      <c r="H75" s="21"/>
      <c r="J75" s="22" t="s">
        <v>73</v>
      </c>
      <c r="K75" s="22"/>
      <c r="L75" s="22"/>
      <c r="M75" s="16"/>
      <c r="N75" s="16"/>
      <c r="O75" s="67" t="s">
        <v>6</v>
      </c>
      <c r="P75" s="67"/>
    </row>
    <row r="76" spans="1:20" x14ac:dyDescent="0.5">
      <c r="B76" s="16"/>
      <c r="C76" s="17"/>
      <c r="D76" s="6" t="s">
        <v>74</v>
      </c>
      <c r="E76" s="67" t="s">
        <v>75</v>
      </c>
      <c r="F76" s="67"/>
      <c r="G76" s="67" t="s">
        <v>76</v>
      </c>
      <c r="H76" s="67"/>
      <c r="I76" s="67" t="s">
        <v>7</v>
      </c>
      <c r="J76" s="67"/>
      <c r="K76" s="68" t="s">
        <v>8</v>
      </c>
      <c r="L76" s="68"/>
      <c r="M76" s="69" t="s">
        <v>77</v>
      </c>
      <c r="N76" s="69"/>
      <c r="O76" s="23" t="s">
        <v>7</v>
      </c>
      <c r="P76" s="24" t="s">
        <v>8</v>
      </c>
      <c r="Q76" s="23" t="s">
        <v>5</v>
      </c>
      <c r="R76" s="14" t="s">
        <v>78</v>
      </c>
    </row>
    <row r="77" spans="1:20" s="15" customFormat="1" x14ac:dyDescent="0.5">
      <c r="B77" s="25"/>
      <c r="C77" s="26"/>
      <c r="D77" s="27" t="s">
        <v>9</v>
      </c>
      <c r="E77" s="55">
        <v>1128</v>
      </c>
      <c r="F77" s="55"/>
      <c r="G77" s="55">
        <f>P6+P11+P17+P22+P27+P32+P37+P42+P51+P56+P61+P66</f>
        <v>1095</v>
      </c>
      <c r="H77" s="55"/>
      <c r="I77" s="55">
        <f>P6+P11+P17+P22+P27+P32+P37+P42+P51+P56+P61+P66</f>
        <v>1095</v>
      </c>
      <c r="J77" s="55"/>
      <c r="K77" s="56"/>
      <c r="L77" s="56"/>
      <c r="M77" s="57"/>
      <c r="N77" s="58"/>
      <c r="O77" s="10"/>
      <c r="P77" s="12"/>
      <c r="Q77" s="23">
        <f>SUM(I77:P77)</f>
        <v>1095</v>
      </c>
      <c r="R77" s="14">
        <f>E77-G77</f>
        <v>33</v>
      </c>
      <c r="T77" s="28"/>
    </row>
    <row r="78" spans="1:20" x14ac:dyDescent="0.5">
      <c r="B78" s="25"/>
      <c r="C78" s="26"/>
      <c r="D78" s="27" t="s">
        <v>13</v>
      </c>
      <c r="E78" s="55">
        <v>1057</v>
      </c>
      <c r="F78" s="55"/>
      <c r="G78" s="55">
        <f>P7+P12+P18+P23+P28+P33+P38+P43+P52+P57+P62+P67</f>
        <v>847</v>
      </c>
      <c r="H78" s="55"/>
      <c r="I78" s="55">
        <f>P7+P12+P18+P23+P28+P33+P38+P43+P52+P57+P62+P67</f>
        <v>847</v>
      </c>
      <c r="J78" s="55"/>
      <c r="K78" s="56"/>
      <c r="L78" s="56"/>
      <c r="M78" s="57"/>
      <c r="N78" s="58"/>
      <c r="O78" s="10"/>
      <c r="P78" s="12"/>
      <c r="Q78" s="23">
        <f t="shared" ref="Q78:Q82" si="6">SUM(I78:P78)</f>
        <v>847</v>
      </c>
      <c r="R78" s="14">
        <f t="shared" ref="R78:R82" si="7">E78-G78</f>
        <v>210</v>
      </c>
    </row>
    <row r="79" spans="1:20" x14ac:dyDescent="0.5">
      <c r="B79" s="25"/>
      <c r="C79" s="26"/>
      <c r="D79" s="27" t="s">
        <v>14</v>
      </c>
      <c r="E79" s="55">
        <v>958</v>
      </c>
      <c r="F79" s="55"/>
      <c r="G79" s="55">
        <f>P8+P13+P16+P19+P24+P29+P34+P39+P44+P53+P58+P63+P68</f>
        <v>742</v>
      </c>
      <c r="H79" s="55"/>
      <c r="I79" s="55">
        <f>G79-K79</f>
        <v>556</v>
      </c>
      <c r="J79" s="55"/>
      <c r="K79" s="56">
        <f>D19+E19+F24+L34+M34+F39+F44+H58+F68+G68</f>
        <v>186</v>
      </c>
      <c r="L79" s="56"/>
      <c r="M79" s="57"/>
      <c r="N79" s="58"/>
      <c r="O79" s="10"/>
      <c r="P79" s="12"/>
      <c r="Q79" s="23">
        <f t="shared" si="6"/>
        <v>742</v>
      </c>
      <c r="R79" s="14">
        <f t="shared" si="7"/>
        <v>216</v>
      </c>
    </row>
    <row r="80" spans="1:20" s="15" customFormat="1" x14ac:dyDescent="0.5">
      <c r="B80" s="25"/>
      <c r="C80" s="26"/>
      <c r="D80" s="27" t="s">
        <v>15</v>
      </c>
      <c r="E80" s="55">
        <v>705</v>
      </c>
      <c r="F80" s="55"/>
      <c r="G80" s="55">
        <f>P9+P14+P20+P25+P30+P35+P40+P45+P54+P59+P64+P69</f>
        <v>695</v>
      </c>
      <c r="H80" s="55"/>
      <c r="I80" s="55">
        <f>G80-K80-M80</f>
        <v>366</v>
      </c>
      <c r="J80" s="55"/>
      <c r="K80" s="56">
        <f>H9+I9+J9+F25+H35+I35+J35+K35+E40</f>
        <v>165</v>
      </c>
      <c r="L80" s="56"/>
      <c r="M80" s="57">
        <f>L9+M9+D20+E20+G25+L35+M35+H59+F69</f>
        <v>164</v>
      </c>
      <c r="N80" s="58"/>
      <c r="O80" s="10"/>
      <c r="P80" s="12"/>
      <c r="Q80" s="23">
        <f t="shared" si="6"/>
        <v>695</v>
      </c>
      <c r="R80" s="14">
        <f t="shared" si="7"/>
        <v>10</v>
      </c>
    </row>
    <row r="81" spans="2:18" x14ac:dyDescent="0.5">
      <c r="B81" s="25"/>
      <c r="C81" s="26"/>
      <c r="D81" s="27" t="s">
        <v>18</v>
      </c>
      <c r="E81" s="55">
        <v>786</v>
      </c>
      <c r="F81" s="55"/>
      <c r="G81" s="55">
        <f>P10+P15+P21+P26+P31+P36+P41+P46+P55+P60+P65+P70</f>
        <v>705</v>
      </c>
      <c r="H81" s="55"/>
      <c r="I81" s="55">
        <f>G81-K81-M81</f>
        <v>445</v>
      </c>
      <c r="J81" s="55"/>
      <c r="K81" s="56">
        <f>H10+I10+D21+F26+J36+K36+L36+E41+H60+D65</f>
        <v>166</v>
      </c>
      <c r="L81" s="56"/>
      <c r="M81" s="57">
        <f>G26+N36+O36+F41+G46+I60+E65+F70</f>
        <v>94</v>
      </c>
      <c r="N81" s="58"/>
      <c r="O81" s="10"/>
      <c r="P81" s="12"/>
      <c r="Q81" s="23">
        <f t="shared" si="6"/>
        <v>705</v>
      </c>
      <c r="R81" s="14">
        <f t="shared" si="7"/>
        <v>81</v>
      </c>
    </row>
    <row r="82" spans="2:18" x14ac:dyDescent="0.5">
      <c r="B82" s="29"/>
      <c r="C82" s="30"/>
      <c r="D82" s="31" t="s">
        <v>5</v>
      </c>
      <c r="E82" s="59">
        <f>SUM(E77:F81)</f>
        <v>4634</v>
      </c>
      <c r="F82" s="59"/>
      <c r="G82" s="60">
        <f>SUM(G77:H81)</f>
        <v>4084</v>
      </c>
      <c r="H82" s="61"/>
      <c r="I82" s="62">
        <f>SUM(I77:J81)</f>
        <v>3309</v>
      </c>
      <c r="J82" s="61"/>
      <c r="K82" s="63">
        <f>SUM(K77:L81)</f>
        <v>517</v>
      </c>
      <c r="L82" s="63"/>
      <c r="M82" s="64">
        <f>SUM(M77:N81)</f>
        <v>258</v>
      </c>
      <c r="N82" s="65"/>
      <c r="O82" s="23">
        <f>SUM(O77:O81)</f>
        <v>0</v>
      </c>
      <c r="P82" s="24">
        <f>SUM(P77:P81)</f>
        <v>0</v>
      </c>
      <c r="Q82" s="23">
        <f t="shared" si="6"/>
        <v>4084</v>
      </c>
      <c r="R82" s="14">
        <f t="shared" si="7"/>
        <v>550</v>
      </c>
    </row>
    <row r="83" spans="2:18" ht="26.25" customHeight="1" x14ac:dyDescent="0.5"/>
    <row r="84" spans="2:18" x14ac:dyDescent="0.5">
      <c r="J84" s="53"/>
      <c r="K84" s="53"/>
      <c r="L84" s="53"/>
      <c r="M84" s="53"/>
      <c r="N84" s="53"/>
      <c r="O84" s="53"/>
      <c r="P84" s="53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J97" s="19"/>
      <c r="K97" s="19"/>
      <c r="L97" s="19"/>
      <c r="M97" s="19"/>
      <c r="N97" s="19"/>
      <c r="O97" s="19"/>
      <c r="P97" s="19"/>
    </row>
    <row r="98" spans="1:16" x14ac:dyDescent="0.5">
      <c r="J98" s="19"/>
      <c r="K98" s="19"/>
      <c r="L98" s="19"/>
      <c r="M98" s="19"/>
      <c r="N98" s="19"/>
      <c r="O98" s="19"/>
      <c r="P98" s="19"/>
    </row>
    <row r="99" spans="1:16" x14ac:dyDescent="0.5">
      <c r="A99" s="4" t="s">
        <v>9</v>
      </c>
      <c r="B99" s="32" t="str">
        <f>B6</f>
        <v>ช่างยนต์</v>
      </c>
      <c r="C99" s="33">
        <f>D6</f>
        <v>21</v>
      </c>
      <c r="D99" s="33">
        <f t="shared" ref="D99:J99" si="8">E6</f>
        <v>21</v>
      </c>
      <c r="E99" s="33">
        <f t="shared" si="8"/>
        <v>20</v>
      </c>
      <c r="F99" s="33">
        <f t="shared" si="8"/>
        <v>20</v>
      </c>
      <c r="G99" s="33">
        <f t="shared" si="8"/>
        <v>20</v>
      </c>
      <c r="H99" s="33">
        <f t="shared" si="8"/>
        <v>20</v>
      </c>
      <c r="I99" s="33">
        <f t="shared" si="8"/>
        <v>20</v>
      </c>
      <c r="J99" s="33">
        <f t="shared" si="8"/>
        <v>20</v>
      </c>
      <c r="K99" s="33"/>
      <c r="L99" s="33"/>
      <c r="M99" s="33"/>
      <c r="N99" s="33"/>
      <c r="O99" s="4"/>
      <c r="P99" s="6">
        <f>SUM(C99:O99)</f>
        <v>162</v>
      </c>
    </row>
    <row r="100" spans="1:16" x14ac:dyDescent="0.5">
      <c r="A100" s="4" t="s">
        <v>9</v>
      </c>
      <c r="B100" s="5" t="s">
        <v>20</v>
      </c>
      <c r="C100" s="33">
        <f>D11</f>
        <v>16</v>
      </c>
      <c r="D100" s="33">
        <f t="shared" ref="D100" si="9">E11</f>
        <v>15</v>
      </c>
      <c r="E100" s="33"/>
      <c r="F100" s="33"/>
      <c r="G100" s="33"/>
      <c r="H100" s="33"/>
      <c r="I100" s="4"/>
      <c r="J100" s="4"/>
      <c r="K100" s="4"/>
      <c r="L100" s="4"/>
      <c r="M100" s="4"/>
      <c r="N100" s="4"/>
      <c r="O100" s="4"/>
      <c r="P100" s="6">
        <f t="shared" ref="P100:P110" si="10">SUM(C100:O100)</f>
        <v>31</v>
      </c>
    </row>
    <row r="101" spans="1:16" x14ac:dyDescent="0.5">
      <c r="A101" s="4" t="s">
        <v>9</v>
      </c>
      <c r="B101" s="32" t="str">
        <f>B17</f>
        <v>ยานยนต์ไฟฟ้า</v>
      </c>
      <c r="C101" s="33">
        <f>D17</f>
        <v>21</v>
      </c>
      <c r="D101" s="33">
        <f t="shared" ref="D101" si="11">E17</f>
        <v>21</v>
      </c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4"/>
      <c r="P101" s="6">
        <f t="shared" si="10"/>
        <v>42</v>
      </c>
    </row>
    <row r="102" spans="1:16" x14ac:dyDescent="0.5">
      <c r="A102" s="4" t="s">
        <v>9</v>
      </c>
      <c r="B102" s="32" t="str">
        <f>B22</f>
        <v>ช่างกลโรงงาน</v>
      </c>
      <c r="C102" s="33">
        <f>D22</f>
        <v>21</v>
      </c>
      <c r="D102" s="33">
        <f t="shared" ref="D102:H102" si="12">E22</f>
        <v>20</v>
      </c>
      <c r="E102" s="33">
        <f t="shared" si="12"/>
        <v>20</v>
      </c>
      <c r="F102" s="33">
        <f t="shared" si="12"/>
        <v>20</v>
      </c>
      <c r="G102" s="33">
        <f t="shared" si="12"/>
        <v>20</v>
      </c>
      <c r="H102" s="33">
        <f t="shared" si="12"/>
        <v>20</v>
      </c>
      <c r="I102" s="33"/>
      <c r="J102" s="33"/>
      <c r="K102" s="33"/>
      <c r="L102" s="33"/>
      <c r="M102" s="33"/>
      <c r="N102" s="4"/>
      <c r="O102" s="4"/>
      <c r="P102" s="6">
        <f t="shared" si="10"/>
        <v>121</v>
      </c>
    </row>
    <row r="103" spans="1:16" x14ac:dyDescent="0.5">
      <c r="A103" s="4" t="s">
        <v>9</v>
      </c>
      <c r="B103" s="32" t="str">
        <f>B27</f>
        <v>ช่างเชื่อมโลหะ</v>
      </c>
      <c r="C103" s="33">
        <f>D27</f>
        <v>9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4"/>
      <c r="N103" s="4"/>
      <c r="O103" s="4"/>
      <c r="P103" s="6">
        <f t="shared" si="10"/>
        <v>9</v>
      </c>
    </row>
    <row r="104" spans="1:16" x14ac:dyDescent="0.5">
      <c r="A104" s="4" t="s">
        <v>9</v>
      </c>
      <c r="B104" s="32" t="str">
        <f>B32</f>
        <v>ช่างไฟฟ้า</v>
      </c>
      <c r="C104" s="33">
        <f>D32</f>
        <v>20</v>
      </c>
      <c r="D104" s="33">
        <f t="shared" ref="D104:L104" si="13">E32</f>
        <v>20</v>
      </c>
      <c r="E104" s="33">
        <f t="shared" si="13"/>
        <v>20</v>
      </c>
      <c r="F104" s="33">
        <f t="shared" si="13"/>
        <v>20</v>
      </c>
      <c r="G104" s="33">
        <f t="shared" si="13"/>
        <v>20</v>
      </c>
      <c r="H104" s="33">
        <f t="shared" si="13"/>
        <v>20</v>
      </c>
      <c r="I104" s="33">
        <f t="shared" si="13"/>
        <v>20</v>
      </c>
      <c r="J104" s="33">
        <f t="shared" si="13"/>
        <v>20</v>
      </c>
      <c r="K104" s="33">
        <f t="shared" si="13"/>
        <v>20</v>
      </c>
      <c r="L104" s="33">
        <f t="shared" si="13"/>
        <v>20</v>
      </c>
      <c r="M104" s="33"/>
      <c r="N104" s="33"/>
      <c r="O104" s="4"/>
      <c r="P104" s="6">
        <f t="shared" si="10"/>
        <v>200</v>
      </c>
    </row>
    <row r="105" spans="1:16" x14ac:dyDescent="0.5">
      <c r="A105" s="4" t="s">
        <v>9</v>
      </c>
      <c r="B105" s="32" t="str">
        <f>B37</f>
        <v>อิเล็กทรอนิกส์</v>
      </c>
      <c r="C105" s="33">
        <f>D37</f>
        <v>20</v>
      </c>
      <c r="D105" s="33">
        <f t="shared" ref="D105:F105" si="14">E37</f>
        <v>20</v>
      </c>
      <c r="E105" s="33">
        <f t="shared" si="14"/>
        <v>20</v>
      </c>
      <c r="F105" s="33">
        <f t="shared" si="14"/>
        <v>20</v>
      </c>
      <c r="G105" s="33"/>
      <c r="H105" s="33"/>
      <c r="I105" s="33"/>
      <c r="J105" s="33"/>
      <c r="K105" s="4"/>
      <c r="L105" s="4"/>
      <c r="M105" s="4"/>
      <c r="N105" s="4"/>
      <c r="O105" s="4"/>
      <c r="P105" s="6">
        <f t="shared" si="10"/>
        <v>80</v>
      </c>
    </row>
    <row r="106" spans="1:16" x14ac:dyDescent="0.5">
      <c r="A106" s="4" t="s">
        <v>9</v>
      </c>
      <c r="B106" s="32" t="str">
        <f>B42</f>
        <v>ช่างก่อสร้าง</v>
      </c>
      <c r="C106" s="33">
        <f>D42</f>
        <v>21</v>
      </c>
      <c r="D106" s="33">
        <f t="shared" ref="D106:H106" si="15">E42</f>
        <v>20</v>
      </c>
      <c r="E106" s="33">
        <f t="shared" si="15"/>
        <v>20</v>
      </c>
      <c r="F106" s="33">
        <f t="shared" si="15"/>
        <v>20</v>
      </c>
      <c r="G106" s="33">
        <f t="shared" si="15"/>
        <v>20</v>
      </c>
      <c r="H106" s="33">
        <f t="shared" si="15"/>
        <v>20</v>
      </c>
      <c r="I106" s="33"/>
      <c r="J106" s="4"/>
      <c r="K106" s="4"/>
      <c r="L106" s="4"/>
      <c r="M106" s="4"/>
      <c r="N106" s="4"/>
      <c r="O106" s="4"/>
      <c r="P106" s="6">
        <f t="shared" si="10"/>
        <v>121</v>
      </c>
    </row>
    <row r="107" spans="1:16" x14ac:dyDescent="0.5">
      <c r="A107" s="4" t="s">
        <v>9</v>
      </c>
      <c r="B107" s="32" t="s">
        <v>59</v>
      </c>
      <c r="C107" s="33">
        <f>D51</f>
        <v>13</v>
      </c>
      <c r="D107" s="33">
        <f t="shared" ref="D107" si="16">E51</f>
        <v>13</v>
      </c>
      <c r="E107" s="33"/>
      <c r="F107" s="33"/>
      <c r="G107" s="33"/>
      <c r="H107" s="33"/>
      <c r="I107" s="33"/>
      <c r="J107" s="4"/>
      <c r="K107" s="4"/>
      <c r="L107" s="4"/>
      <c r="M107" s="4"/>
      <c r="N107" s="4"/>
      <c r="O107" s="4"/>
      <c r="P107" s="6">
        <f t="shared" si="10"/>
        <v>26</v>
      </c>
    </row>
    <row r="108" spans="1:16" x14ac:dyDescent="0.5">
      <c r="A108" s="4" t="s">
        <v>9</v>
      </c>
      <c r="B108" s="32" t="str">
        <f>B56</f>
        <v>โยธา</v>
      </c>
      <c r="C108" s="33">
        <f>D56</f>
        <v>21</v>
      </c>
      <c r="D108" s="33">
        <f t="shared" ref="D108:J108" si="17">E56</f>
        <v>20</v>
      </c>
      <c r="E108" s="33">
        <f t="shared" si="17"/>
        <v>20</v>
      </c>
      <c r="F108" s="33">
        <f t="shared" si="17"/>
        <v>20</v>
      </c>
      <c r="G108" s="33">
        <f t="shared" si="17"/>
        <v>20</v>
      </c>
      <c r="H108" s="33">
        <f t="shared" si="17"/>
        <v>20</v>
      </c>
      <c r="I108" s="33">
        <f t="shared" si="17"/>
        <v>20</v>
      </c>
      <c r="J108" s="33">
        <f t="shared" si="17"/>
        <v>20</v>
      </c>
      <c r="K108" s="33"/>
      <c r="L108" s="4"/>
      <c r="M108" s="4"/>
      <c r="N108" s="4"/>
      <c r="O108" s="4"/>
      <c r="P108" s="6">
        <f t="shared" si="10"/>
        <v>161</v>
      </c>
    </row>
    <row r="109" spans="1:16" x14ac:dyDescent="0.5">
      <c r="A109" s="4" t="s">
        <v>9</v>
      </c>
      <c r="B109" s="32" t="s">
        <v>90</v>
      </c>
      <c r="C109" s="33">
        <f>D61</f>
        <v>19</v>
      </c>
      <c r="D109" s="33">
        <f t="shared" ref="D109" si="18">E61</f>
        <v>18</v>
      </c>
      <c r="E109" s="33"/>
      <c r="F109" s="33"/>
      <c r="G109" s="33"/>
      <c r="H109" s="33"/>
      <c r="I109" s="4"/>
      <c r="J109" s="4"/>
      <c r="K109" s="4"/>
      <c r="L109" s="4"/>
      <c r="M109" s="4"/>
      <c r="N109" s="4"/>
      <c r="O109" s="4"/>
      <c r="P109" s="6">
        <f t="shared" si="10"/>
        <v>37</v>
      </c>
    </row>
    <row r="110" spans="1:16" x14ac:dyDescent="0.5">
      <c r="A110" s="4" t="s">
        <v>9</v>
      </c>
      <c r="B110" s="32" t="str">
        <f>B66</f>
        <v>เทคโนโลยีสารสนเทศ</v>
      </c>
      <c r="C110" s="33">
        <f>D66</f>
        <v>21</v>
      </c>
      <c r="D110" s="33">
        <f t="shared" ref="D110:G110" si="19">E66</f>
        <v>21</v>
      </c>
      <c r="E110" s="33">
        <f t="shared" si="19"/>
        <v>21</v>
      </c>
      <c r="F110" s="33">
        <f t="shared" si="19"/>
        <v>21</v>
      </c>
      <c r="G110" s="33">
        <f t="shared" si="19"/>
        <v>21</v>
      </c>
      <c r="H110" s="33"/>
      <c r="I110" s="33"/>
      <c r="J110" s="33"/>
      <c r="K110" s="4"/>
      <c r="L110" s="4"/>
      <c r="M110" s="4"/>
      <c r="N110" s="4"/>
      <c r="O110" s="4"/>
      <c r="P110" s="6">
        <f t="shared" si="10"/>
        <v>105</v>
      </c>
    </row>
    <row r="111" spans="1:16" x14ac:dyDescent="0.5">
      <c r="A111" s="46" t="s">
        <v>5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8"/>
      <c r="O111" s="34"/>
      <c r="P111" s="35">
        <f>SUM(P99:P110)</f>
        <v>1095</v>
      </c>
    </row>
    <row r="112" spans="1:16" x14ac:dyDescent="0.5">
      <c r="A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7"/>
    </row>
    <row r="113" spans="1:18" x14ac:dyDescent="0.5">
      <c r="A113" s="4" t="s">
        <v>13</v>
      </c>
      <c r="B113" s="5" t="s">
        <v>79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6"/>
    </row>
    <row r="114" spans="1:18" x14ac:dyDescent="0.5">
      <c r="A114" s="4" t="s">
        <v>13</v>
      </c>
      <c r="B114" s="5" t="s">
        <v>20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6"/>
    </row>
    <row r="115" spans="1:18" x14ac:dyDescent="0.5">
      <c r="A115" s="4" t="s">
        <v>13</v>
      </c>
      <c r="B115" s="5" t="s">
        <v>27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6"/>
    </row>
    <row r="116" spans="1:18" x14ac:dyDescent="0.5">
      <c r="A116" s="4" t="s">
        <v>13</v>
      </c>
      <c r="B116" s="5" t="s">
        <v>80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6"/>
    </row>
    <row r="117" spans="1:18" x14ac:dyDescent="0.5">
      <c r="A117" s="4" t="s">
        <v>13</v>
      </c>
      <c r="B117" s="5" t="s">
        <v>81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6"/>
    </row>
    <row r="118" spans="1:18" x14ac:dyDescent="0.5">
      <c r="A118" s="4" t="s">
        <v>13</v>
      </c>
      <c r="B118" s="5" t="s">
        <v>82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6"/>
    </row>
    <row r="119" spans="1:18" x14ac:dyDescent="0.5">
      <c r="A119" s="4" t="s">
        <v>13</v>
      </c>
      <c r="B119" s="5" t="s">
        <v>51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6"/>
    </row>
    <row r="120" spans="1:18" x14ac:dyDescent="0.5">
      <c r="A120" s="4" t="s">
        <v>13</v>
      </c>
      <c r="B120" s="5" t="s">
        <v>83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6"/>
    </row>
    <row r="121" spans="1:18" x14ac:dyDescent="0.5">
      <c r="A121" s="4" t="s">
        <v>13</v>
      </c>
      <c r="B121" s="32" t="s">
        <v>59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6"/>
    </row>
    <row r="122" spans="1:18" x14ac:dyDescent="0.5">
      <c r="A122" s="4" t="s">
        <v>13</v>
      </c>
      <c r="B122" s="32" t="s">
        <v>66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6"/>
    </row>
    <row r="123" spans="1:18" x14ac:dyDescent="0.5">
      <c r="A123" s="4" t="s">
        <v>13</v>
      </c>
      <c r="B123" s="32" t="s">
        <v>90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6"/>
    </row>
    <row r="124" spans="1:18" x14ac:dyDescent="0.5">
      <c r="A124" s="4" t="s">
        <v>13</v>
      </c>
      <c r="B124" s="5" t="s">
        <v>69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6"/>
    </row>
    <row r="125" spans="1:18" s="16" customFormat="1" x14ac:dyDescent="0.5">
      <c r="A125" s="54" t="s">
        <v>5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35"/>
      <c r="P125" s="35">
        <f>SUM(P113:P124)</f>
        <v>0</v>
      </c>
      <c r="Q125" s="17"/>
      <c r="R125" s="17"/>
    </row>
    <row r="126" spans="1:18" x14ac:dyDescent="0.5">
      <c r="A126" s="19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7" spans="1:18" x14ac:dyDescent="0.5">
      <c r="A127" s="19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</row>
    <row r="128" spans="1:18" x14ac:dyDescent="0.5">
      <c r="A128" s="4" t="s">
        <v>14</v>
      </c>
      <c r="B128" s="32" t="s">
        <v>79</v>
      </c>
      <c r="C128" s="3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6"/>
      <c r="Q128" s="6"/>
      <c r="R128" s="6"/>
    </row>
    <row r="129" spans="1:19" x14ac:dyDescent="0.5">
      <c r="A129" s="4" t="s">
        <v>14</v>
      </c>
      <c r="B129" s="32" t="s">
        <v>20</v>
      </c>
      <c r="C129" s="3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6"/>
      <c r="Q129" s="6"/>
      <c r="R129" s="6"/>
    </row>
    <row r="130" spans="1:19" x14ac:dyDescent="0.5">
      <c r="A130" s="4" t="s">
        <v>14</v>
      </c>
      <c r="B130" s="32" t="str">
        <f>B16</f>
        <v>จักรยานยนต์และเครื่องยนต์เล็ก</v>
      </c>
      <c r="C130" s="3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6"/>
      <c r="Q130" s="6"/>
      <c r="R130" s="6"/>
    </row>
    <row r="131" spans="1:19" x14ac:dyDescent="0.5">
      <c r="A131" s="4" t="s">
        <v>14</v>
      </c>
      <c r="B131" s="5" t="s">
        <v>27</v>
      </c>
      <c r="C131" s="3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6"/>
      <c r="Q131" s="6"/>
      <c r="R131" s="6"/>
    </row>
    <row r="132" spans="1:19" x14ac:dyDescent="0.5">
      <c r="A132" s="4" t="s">
        <v>14</v>
      </c>
      <c r="B132" s="32" t="s">
        <v>80</v>
      </c>
      <c r="C132" s="3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6"/>
      <c r="Q132" s="6"/>
      <c r="R132" s="6"/>
    </row>
    <row r="133" spans="1:19" x14ac:dyDescent="0.5">
      <c r="A133" s="4" t="s">
        <v>14</v>
      </c>
      <c r="B133" s="32" t="s">
        <v>81</v>
      </c>
      <c r="C133" s="3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6"/>
      <c r="Q133" s="6"/>
      <c r="R133" s="6"/>
    </row>
    <row r="134" spans="1:19" x14ac:dyDescent="0.5">
      <c r="A134" s="4" t="s">
        <v>14</v>
      </c>
      <c r="B134" s="32" t="s">
        <v>82</v>
      </c>
      <c r="C134" s="3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6"/>
      <c r="Q134" s="6"/>
      <c r="R134" s="6"/>
    </row>
    <row r="135" spans="1:19" x14ac:dyDescent="0.5">
      <c r="A135" s="4" t="s">
        <v>14</v>
      </c>
      <c r="B135" s="32" t="s">
        <v>51</v>
      </c>
      <c r="C135" s="3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6"/>
      <c r="Q135" s="6"/>
      <c r="R135" s="6"/>
    </row>
    <row r="136" spans="1:19" x14ac:dyDescent="0.5">
      <c r="A136" s="4" t="s">
        <v>14</v>
      </c>
      <c r="B136" s="32" t="s">
        <v>83</v>
      </c>
      <c r="C136" s="3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6"/>
      <c r="Q136" s="6"/>
      <c r="R136" s="6"/>
    </row>
    <row r="137" spans="1:19" x14ac:dyDescent="0.5">
      <c r="A137" s="4" t="s">
        <v>14</v>
      </c>
      <c r="B137" s="32" t="s">
        <v>59</v>
      </c>
      <c r="C137" s="3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6"/>
      <c r="Q137" s="6"/>
      <c r="R137" s="6"/>
    </row>
    <row r="138" spans="1:19" x14ac:dyDescent="0.5">
      <c r="A138" s="4" t="s">
        <v>14</v>
      </c>
      <c r="B138" s="32" t="s">
        <v>66</v>
      </c>
      <c r="C138" s="3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6"/>
      <c r="Q138" s="6"/>
      <c r="R138" s="6"/>
    </row>
    <row r="139" spans="1:19" x14ac:dyDescent="0.5">
      <c r="A139" s="4" t="s">
        <v>14</v>
      </c>
      <c r="B139" s="32" t="s">
        <v>90</v>
      </c>
      <c r="C139" s="3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6"/>
      <c r="Q139" s="6"/>
      <c r="R139" s="6"/>
    </row>
    <row r="140" spans="1:19" x14ac:dyDescent="0.5">
      <c r="A140" s="4" t="s">
        <v>14</v>
      </c>
      <c r="B140" s="32" t="s">
        <v>69</v>
      </c>
      <c r="C140" s="3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6"/>
      <c r="Q140" s="6"/>
      <c r="R140" s="6"/>
    </row>
    <row r="141" spans="1:19" x14ac:dyDescent="0.5">
      <c r="A141" s="46" t="s">
        <v>5</v>
      </c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8"/>
      <c r="O141" s="35"/>
      <c r="P141" s="35">
        <f>SUM(P128:P140)</f>
        <v>0</v>
      </c>
      <c r="Q141" s="35">
        <f>SUM(Q128:Q140)</f>
        <v>0</v>
      </c>
      <c r="R141" s="35">
        <f>SUM(R128:R140)</f>
        <v>0</v>
      </c>
      <c r="S141" s="1">
        <f>SUM(P141:R141)</f>
        <v>0</v>
      </c>
    </row>
    <row r="142" spans="1:19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9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9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6" x14ac:dyDescent="0.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6" x14ac:dyDescent="0.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6" x14ac:dyDescent="0.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 x14ac:dyDescent="0.5">
      <c r="A148" s="4" t="s">
        <v>15</v>
      </c>
      <c r="B148" s="5" t="str">
        <f>B9</f>
        <v>เทคนิคเครื่องกล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6"/>
    </row>
    <row r="149" spans="1:16" x14ac:dyDescent="0.5">
      <c r="A149" s="4" t="s">
        <v>15</v>
      </c>
      <c r="B149" s="32" t="s">
        <v>84</v>
      </c>
      <c r="C149" s="3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6"/>
    </row>
    <row r="150" spans="1:16" x14ac:dyDescent="0.5">
      <c r="A150" s="4" t="s">
        <v>15</v>
      </c>
      <c r="B150" s="32" t="str">
        <f>B20</f>
        <v>เทคนิคยานยนต์ไฟฟ้า</v>
      </c>
      <c r="C150" s="3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6"/>
    </row>
    <row r="151" spans="1:16" x14ac:dyDescent="0.5">
      <c r="A151" s="4" t="s">
        <v>15</v>
      </c>
      <c r="B151" s="32" t="str">
        <f>B25</f>
        <v>เทคนิคการผลิต</v>
      </c>
      <c r="C151" s="3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6"/>
    </row>
    <row r="152" spans="1:16" x14ac:dyDescent="0.5">
      <c r="A152" s="4" t="s">
        <v>15</v>
      </c>
      <c r="B152" s="32" t="str">
        <f>B30</f>
        <v>เทคนิคโลหะ</v>
      </c>
      <c r="C152" s="3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6"/>
    </row>
    <row r="153" spans="1:16" x14ac:dyDescent="0.5">
      <c r="A153" s="4" t="s">
        <v>15</v>
      </c>
      <c r="B153" s="32" t="str">
        <f>B35</f>
        <v>ไฟฟ้า</v>
      </c>
      <c r="C153" s="3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6"/>
    </row>
    <row r="154" spans="1:16" x14ac:dyDescent="0.5">
      <c r="A154" s="4" t="s">
        <v>15</v>
      </c>
      <c r="B154" s="32" t="str">
        <f>B40</f>
        <v xml:space="preserve">เทคโนโลยีอิเล็กทรอนิกส์ </v>
      </c>
      <c r="C154" s="3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6"/>
    </row>
    <row r="155" spans="1:16" x14ac:dyDescent="0.5">
      <c r="A155" s="4" t="s">
        <v>15</v>
      </c>
      <c r="B155" s="32" t="str">
        <f>B45</f>
        <v>ช่างก่อสร้าง</v>
      </c>
      <c r="C155" s="3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6"/>
    </row>
    <row r="156" spans="1:16" x14ac:dyDescent="0.5">
      <c r="A156" s="4" t="s">
        <v>15</v>
      </c>
      <c r="B156" s="32" t="s">
        <v>61</v>
      </c>
      <c r="C156" s="3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6"/>
    </row>
    <row r="157" spans="1:16" x14ac:dyDescent="0.5">
      <c r="A157" s="4" t="s">
        <v>15</v>
      </c>
      <c r="B157" s="32" t="str">
        <f>B59</f>
        <v>โยธา</v>
      </c>
      <c r="C157" s="3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6"/>
    </row>
    <row r="158" spans="1:16" x14ac:dyDescent="0.5">
      <c r="A158" s="4" t="s">
        <v>15</v>
      </c>
      <c r="B158" s="32" t="s">
        <v>90</v>
      </c>
      <c r="C158" s="3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6"/>
    </row>
    <row r="159" spans="1:16" x14ac:dyDescent="0.5">
      <c r="A159" s="4" t="s">
        <v>15</v>
      </c>
      <c r="B159" s="32" t="str">
        <f>B69</f>
        <v>เทคโนโลยีสารสนเทศ</v>
      </c>
      <c r="C159" s="3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6"/>
    </row>
    <row r="160" spans="1:16" x14ac:dyDescent="0.5">
      <c r="A160" s="54" t="s">
        <v>5</v>
      </c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35"/>
      <c r="P160" s="35">
        <f>SUM(P148:P159)</f>
        <v>0</v>
      </c>
    </row>
    <row r="161" spans="1:18" x14ac:dyDescent="0.5"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</row>
    <row r="162" spans="1:18" x14ac:dyDescent="0.5"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</row>
    <row r="163" spans="1:18" x14ac:dyDescent="0.5">
      <c r="A163" s="4" t="s">
        <v>18</v>
      </c>
      <c r="B163" s="32" t="s">
        <v>85</v>
      </c>
      <c r="C163" s="33"/>
      <c r="D163" s="4"/>
      <c r="E163" s="4"/>
      <c r="F163" s="4"/>
      <c r="G163" s="4"/>
      <c r="H163" s="4"/>
      <c r="I163" s="4"/>
      <c r="J163" s="6"/>
      <c r="K163" s="6"/>
      <c r="L163" s="4"/>
      <c r="M163" s="4"/>
      <c r="N163" s="4"/>
      <c r="O163" s="4"/>
      <c r="P163" s="6"/>
      <c r="Q163" s="6"/>
      <c r="R163" s="6"/>
    </row>
    <row r="164" spans="1:18" x14ac:dyDescent="0.5">
      <c r="A164" s="4" t="s">
        <v>18</v>
      </c>
      <c r="B164" s="32" t="s">
        <v>84</v>
      </c>
      <c r="C164" s="3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/>
      <c r="Q164" s="6"/>
      <c r="R164" s="6"/>
    </row>
    <row r="165" spans="1:18" x14ac:dyDescent="0.5">
      <c r="A165" s="4" t="s">
        <v>18</v>
      </c>
      <c r="B165" s="32" t="str">
        <f>B21</f>
        <v>เทคนิคยานยนต์ไฟฟ้า</v>
      </c>
      <c r="C165" s="3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6"/>
      <c r="Q165" s="6"/>
      <c r="R165" s="6"/>
    </row>
    <row r="166" spans="1:18" x14ac:dyDescent="0.5">
      <c r="A166" s="4" t="s">
        <v>18</v>
      </c>
      <c r="B166" s="32" t="s">
        <v>33</v>
      </c>
      <c r="C166" s="33"/>
      <c r="D166" s="4"/>
      <c r="E166" s="4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6"/>
      <c r="Q166" s="6"/>
      <c r="R166" s="6"/>
    </row>
    <row r="167" spans="1:18" x14ac:dyDescent="0.5">
      <c r="A167" s="4" t="s">
        <v>18</v>
      </c>
      <c r="B167" s="32" t="s">
        <v>35</v>
      </c>
      <c r="C167" s="3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6"/>
      <c r="Q167" s="6"/>
      <c r="R167" s="6"/>
    </row>
    <row r="168" spans="1:18" x14ac:dyDescent="0.5">
      <c r="A168" s="4" t="s">
        <v>18</v>
      </c>
      <c r="B168" s="36" t="s">
        <v>41</v>
      </c>
      <c r="C168" s="3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6"/>
      <c r="Q168" s="6"/>
      <c r="R168" s="6"/>
    </row>
    <row r="169" spans="1:18" x14ac:dyDescent="0.5">
      <c r="A169" s="4" t="s">
        <v>18</v>
      </c>
      <c r="B169" s="32" t="s">
        <v>82</v>
      </c>
      <c r="C169" s="33"/>
      <c r="D169" s="4"/>
      <c r="E169" s="4"/>
      <c r="F169" s="4"/>
      <c r="G169" s="4"/>
      <c r="H169" s="4"/>
      <c r="I169" s="4"/>
      <c r="J169" s="6"/>
      <c r="K169" s="6"/>
      <c r="L169" s="4"/>
      <c r="M169" s="4"/>
      <c r="N169" s="4"/>
      <c r="O169" s="4"/>
      <c r="P169" s="6"/>
      <c r="Q169" s="6"/>
      <c r="R169" s="6"/>
    </row>
    <row r="170" spans="1:18" x14ac:dyDescent="0.5">
      <c r="A170" s="4" t="s">
        <v>18</v>
      </c>
      <c r="B170" s="32" t="s">
        <v>56</v>
      </c>
      <c r="C170" s="3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/>
      <c r="Q170" s="6"/>
      <c r="R170" s="6"/>
    </row>
    <row r="171" spans="1:18" x14ac:dyDescent="0.5">
      <c r="A171" s="4" t="s">
        <v>18</v>
      </c>
      <c r="B171" s="32" t="s">
        <v>58</v>
      </c>
      <c r="C171" s="33"/>
      <c r="D171" s="4"/>
      <c r="E171" s="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6"/>
      <c r="Q171" s="6"/>
      <c r="R171" s="6"/>
    </row>
    <row r="172" spans="1:18" x14ac:dyDescent="0.5">
      <c r="A172" s="4" t="s">
        <v>18</v>
      </c>
      <c r="B172" s="32" t="s">
        <v>86</v>
      </c>
      <c r="C172" s="33"/>
      <c r="D172" s="4"/>
      <c r="E172" s="4"/>
      <c r="F172" s="4"/>
      <c r="G172" s="6"/>
      <c r="H172" s="4"/>
      <c r="I172" s="4"/>
      <c r="J172" s="4"/>
      <c r="K172" s="4"/>
      <c r="L172" s="4"/>
      <c r="M172" s="4"/>
      <c r="N172" s="4"/>
      <c r="O172" s="4"/>
      <c r="P172" s="6"/>
      <c r="Q172" s="6"/>
      <c r="R172" s="6"/>
    </row>
    <row r="173" spans="1:18" x14ac:dyDescent="0.5">
      <c r="A173" s="4" t="s">
        <v>18</v>
      </c>
      <c r="B173" s="32" t="s">
        <v>59</v>
      </c>
      <c r="C173" s="33"/>
      <c r="D173" s="4"/>
      <c r="E173" s="4"/>
      <c r="F173" s="4"/>
      <c r="G173" s="6"/>
      <c r="H173" s="4"/>
      <c r="I173" s="4"/>
      <c r="J173" s="4"/>
      <c r="K173" s="4"/>
      <c r="L173" s="4"/>
      <c r="M173" s="4"/>
      <c r="N173" s="4"/>
      <c r="O173" s="4"/>
      <c r="P173" s="6"/>
      <c r="Q173" s="6"/>
      <c r="R173" s="6"/>
    </row>
    <row r="174" spans="1:18" x14ac:dyDescent="0.5">
      <c r="A174" s="4" t="s">
        <v>18</v>
      </c>
      <c r="B174" s="32" t="s">
        <v>66</v>
      </c>
      <c r="C174" s="3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6"/>
      <c r="Q174" s="6"/>
      <c r="R174" s="6"/>
    </row>
    <row r="175" spans="1:18" x14ac:dyDescent="0.5">
      <c r="A175" s="4" t="s">
        <v>18</v>
      </c>
      <c r="B175" s="32" t="s">
        <v>47</v>
      </c>
      <c r="C175" s="3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6"/>
      <c r="Q175" s="6"/>
      <c r="R175" s="6"/>
    </row>
    <row r="176" spans="1:18" x14ac:dyDescent="0.5">
      <c r="A176" s="4" t="s">
        <v>18</v>
      </c>
      <c r="B176" s="5" t="str">
        <f>B70</f>
        <v>นักพัฒนาซอฟต์แวร์คอมพิวเตอร์</v>
      </c>
      <c r="C176" s="4"/>
      <c r="D176" s="4"/>
      <c r="E176" s="4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6"/>
      <c r="Q176" s="6"/>
      <c r="R176" s="6"/>
    </row>
    <row r="177" spans="1:19" s="16" customFormat="1" x14ac:dyDescent="0.5">
      <c r="A177" s="46" t="s">
        <v>5</v>
      </c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8"/>
      <c r="O177" s="34"/>
      <c r="P177" s="35">
        <f>SUM(P163:P176)</f>
        <v>0</v>
      </c>
      <c r="Q177" s="35">
        <f>SUM(Q163:Q176)</f>
        <v>0</v>
      </c>
      <c r="R177" s="35">
        <f>SUM(R163:R176)</f>
        <v>0</v>
      </c>
      <c r="S177" s="16">
        <f>SUM(P177:R177)</f>
        <v>0</v>
      </c>
    </row>
    <row r="178" spans="1:19" x14ac:dyDescent="0.5">
      <c r="D178" s="49" t="str">
        <f>A3</f>
        <v>ข้อมูล ณ  วันที่  25  เดือน  มีนาคม พ.ศ. 2568</v>
      </c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</row>
  </sheetData>
  <mergeCells count="60"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O73:R73"/>
    <mergeCell ref="J74:K74"/>
    <mergeCell ref="O75:P75"/>
    <mergeCell ref="E76:F76"/>
    <mergeCell ref="G76:H76"/>
    <mergeCell ref="I76:J76"/>
    <mergeCell ref="K76:L76"/>
    <mergeCell ref="M76:N76"/>
    <mergeCell ref="E73:N73"/>
    <mergeCell ref="E78:F78"/>
    <mergeCell ref="G78:H78"/>
    <mergeCell ref="I78:J78"/>
    <mergeCell ref="K78:L78"/>
    <mergeCell ref="M78:N78"/>
    <mergeCell ref="E77:F77"/>
    <mergeCell ref="G77:H77"/>
    <mergeCell ref="I77:J77"/>
    <mergeCell ref="K77:L77"/>
    <mergeCell ref="M77:N77"/>
    <mergeCell ref="E80:F80"/>
    <mergeCell ref="G80:H80"/>
    <mergeCell ref="I80:J80"/>
    <mergeCell ref="K80:L80"/>
    <mergeCell ref="M80:N80"/>
    <mergeCell ref="E79:F79"/>
    <mergeCell ref="G79:H79"/>
    <mergeCell ref="I79:J79"/>
    <mergeCell ref="K79:L79"/>
    <mergeCell ref="M79:N79"/>
    <mergeCell ref="M81:N81"/>
    <mergeCell ref="E82:F82"/>
    <mergeCell ref="G82:H82"/>
    <mergeCell ref="I82:J82"/>
    <mergeCell ref="K82:L82"/>
    <mergeCell ref="M82:N82"/>
    <mergeCell ref="D161:P161"/>
    <mergeCell ref="A177:N177"/>
    <mergeCell ref="D178:P178"/>
    <mergeCell ref="A47:C47"/>
    <mergeCell ref="A50:C50"/>
    <mergeCell ref="A71:C71"/>
    <mergeCell ref="J84:P84"/>
    <mergeCell ref="A111:N111"/>
    <mergeCell ref="A125:N125"/>
    <mergeCell ref="D126:P126"/>
    <mergeCell ref="A141:N141"/>
    <mergeCell ref="A160:N160"/>
    <mergeCell ref="E81:F81"/>
    <mergeCell ref="G81:H81"/>
    <mergeCell ref="I81:J81"/>
    <mergeCell ref="K81:L81"/>
  </mergeCells>
  <phoneticPr fontId="10" type="noConversion"/>
  <pageMargins left="0.23622047244094491" right="0.15748031496062992" top="0.31496062992125984" bottom="0.74803149606299213" header="0.31496062992125984" footer="0.31496062992125984"/>
  <pageSetup paperSize="9" scale="8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E359-0067-4C05-B86C-02D5D4792DD3}">
  <dimension ref="A1:T173"/>
  <sheetViews>
    <sheetView zoomScale="90" zoomScaleNormal="90" workbookViewId="0">
      <selection sqref="A1:XFD1048576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39.25" style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106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105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19</v>
      </c>
      <c r="H6" s="4">
        <v>20</v>
      </c>
      <c r="I6" s="4">
        <v>19</v>
      </c>
      <c r="J6" s="4">
        <v>20</v>
      </c>
      <c r="K6" s="4">
        <v>19</v>
      </c>
      <c r="L6" s="4"/>
      <c r="M6" s="4"/>
      <c r="N6" s="4"/>
      <c r="O6" s="4"/>
      <c r="P6" s="6">
        <f>SUM(D6:O6)</f>
        <v>159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18</v>
      </c>
      <c r="F7" s="4">
        <v>15</v>
      </c>
      <c r="G7" s="4">
        <v>16</v>
      </c>
      <c r="H7" s="4">
        <v>16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127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11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91</v>
      </c>
      <c r="Q8" s="6">
        <v>16</v>
      </c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24</v>
      </c>
      <c r="E9" s="4">
        <v>23</v>
      </c>
      <c r="F9" s="4">
        <v>23</v>
      </c>
      <c r="G9" s="4"/>
      <c r="H9" s="7">
        <v>20</v>
      </c>
      <c r="I9" s="7">
        <v>20</v>
      </c>
      <c r="J9" s="7">
        <v>20</v>
      </c>
      <c r="K9" s="4"/>
      <c r="L9" s="8">
        <v>8</v>
      </c>
      <c r="M9" s="8">
        <v>15</v>
      </c>
      <c r="N9" s="4"/>
      <c r="O9" s="4"/>
      <c r="P9" s="6">
        <f t="shared" si="0"/>
        <v>153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17</v>
      </c>
      <c r="F10" s="4">
        <v>14</v>
      </c>
      <c r="G10" s="4">
        <v>15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129</v>
      </c>
      <c r="Q10" s="6">
        <v>12</v>
      </c>
      <c r="R10" s="6">
        <v>2</v>
      </c>
    </row>
    <row r="11" spans="1:19" x14ac:dyDescent="0.5">
      <c r="A11" s="4" t="s">
        <v>9</v>
      </c>
      <c r="B11" s="5" t="s">
        <v>20</v>
      </c>
      <c r="C11" s="4" t="s">
        <v>21</v>
      </c>
      <c r="D11" s="4">
        <v>20</v>
      </c>
      <c r="E11" s="4">
        <v>17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37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>
        <v>4</v>
      </c>
    </row>
    <row r="14" spans="1:19" x14ac:dyDescent="0.5">
      <c r="A14" s="4" t="s">
        <v>15</v>
      </c>
      <c r="B14" s="9" t="s">
        <v>22</v>
      </c>
      <c r="C14" s="4" t="s">
        <v>23</v>
      </c>
      <c r="D14" s="7">
        <v>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2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>
        <v>8</v>
      </c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>
        <v>1</v>
      </c>
    </row>
    <row r="22" spans="1:19" x14ac:dyDescent="0.5">
      <c r="A22" s="4" t="s">
        <v>9</v>
      </c>
      <c r="B22" s="5" t="s">
        <v>31</v>
      </c>
      <c r="C22" s="4" t="s">
        <v>32</v>
      </c>
      <c r="D22" s="4">
        <v>20</v>
      </c>
      <c r="E22" s="4">
        <v>20</v>
      </c>
      <c r="F22" s="4">
        <v>19</v>
      </c>
      <c r="G22" s="4">
        <v>19</v>
      </c>
      <c r="H22" s="4">
        <v>19</v>
      </c>
      <c r="I22" s="4">
        <v>14</v>
      </c>
      <c r="J22" s="4"/>
      <c r="K22" s="4"/>
      <c r="L22" s="4"/>
      <c r="M22" s="4"/>
      <c r="N22" s="4"/>
      <c r="O22" s="4"/>
      <c r="P22" s="6">
        <f t="shared" si="0"/>
        <v>111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14</v>
      </c>
      <c r="E23" s="4">
        <v>14</v>
      </c>
      <c r="F23" s="4">
        <v>23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51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23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57</v>
      </c>
      <c r="Q24" s="6">
        <v>12</v>
      </c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11</v>
      </c>
      <c r="G25" s="8">
        <v>19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64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16</v>
      </c>
      <c r="F26" s="7">
        <v>12</v>
      </c>
      <c r="G26" s="8">
        <v>18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64</v>
      </c>
      <c r="Q26" s="6">
        <v>9</v>
      </c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17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17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>
        <v>6</v>
      </c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5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>
        <v>1</v>
      </c>
    </row>
    <row r="32" spans="1:19" x14ac:dyDescent="0.5">
      <c r="A32" s="4" t="s">
        <v>9</v>
      </c>
      <c r="B32" s="5" t="s">
        <v>42</v>
      </c>
      <c r="C32" s="4" t="s">
        <v>43</v>
      </c>
      <c r="D32" s="4">
        <v>19</v>
      </c>
      <c r="E32" s="4">
        <v>20</v>
      </c>
      <c r="F32" s="4">
        <v>16</v>
      </c>
      <c r="G32" s="4">
        <v>20</v>
      </c>
      <c r="H32" s="4">
        <v>20</v>
      </c>
      <c r="I32" s="4">
        <v>20</v>
      </c>
      <c r="J32" s="4">
        <v>19</v>
      </c>
      <c r="K32" s="4">
        <v>19</v>
      </c>
      <c r="L32" s="4">
        <v>19</v>
      </c>
      <c r="M32" s="4">
        <v>20</v>
      </c>
      <c r="N32" s="4"/>
      <c r="O32" s="4"/>
      <c r="P32" s="6">
        <f t="shared" si="0"/>
        <v>192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19</v>
      </c>
      <c r="E33" s="4">
        <v>19</v>
      </c>
      <c r="F33" s="4">
        <v>21</v>
      </c>
      <c r="G33" s="4">
        <v>19</v>
      </c>
      <c r="H33" s="4">
        <v>17</v>
      </c>
      <c r="I33" s="4">
        <v>17</v>
      </c>
      <c r="J33" s="4">
        <v>17</v>
      </c>
      <c r="K33" s="4">
        <v>16</v>
      </c>
      <c r="L33" s="4">
        <v>16</v>
      </c>
      <c r="M33" s="4">
        <v>16</v>
      </c>
      <c r="N33" s="4"/>
      <c r="O33" s="4"/>
      <c r="P33" s="6">
        <f t="shared" si="0"/>
        <v>177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18</v>
      </c>
      <c r="H34" s="4">
        <v>17</v>
      </c>
      <c r="I34" s="4">
        <v>18</v>
      </c>
      <c r="J34" s="4">
        <v>18</v>
      </c>
      <c r="K34" s="4">
        <v>19</v>
      </c>
      <c r="L34" s="7">
        <v>16</v>
      </c>
      <c r="M34" s="7">
        <v>13</v>
      </c>
      <c r="N34" s="4"/>
      <c r="O34" s="4"/>
      <c r="P34" s="6">
        <f t="shared" si="0"/>
        <v>175</v>
      </c>
      <c r="Q34" s="6">
        <v>23</v>
      </c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19</v>
      </c>
      <c r="E35" s="4">
        <v>20</v>
      </c>
      <c r="F35" s="4">
        <v>19</v>
      </c>
      <c r="G35" s="4">
        <v>20</v>
      </c>
      <c r="H35" s="7">
        <v>19</v>
      </c>
      <c r="I35" s="7">
        <v>19</v>
      </c>
      <c r="J35" s="7">
        <v>19</v>
      </c>
      <c r="K35" s="7">
        <v>20</v>
      </c>
      <c r="L35" s="8">
        <v>19</v>
      </c>
      <c r="M35" s="8">
        <v>20</v>
      </c>
      <c r="N35" s="4"/>
      <c r="O35" s="4"/>
      <c r="P35" s="6">
        <f t="shared" si="0"/>
        <v>194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20</v>
      </c>
      <c r="E36" s="4">
        <v>19</v>
      </c>
      <c r="F36" s="4">
        <v>19</v>
      </c>
      <c r="G36" s="4">
        <v>15</v>
      </c>
      <c r="H36" s="4">
        <v>10</v>
      </c>
      <c r="I36" s="4"/>
      <c r="J36" s="7">
        <v>21</v>
      </c>
      <c r="K36" s="7">
        <v>20</v>
      </c>
      <c r="L36" s="7">
        <v>18</v>
      </c>
      <c r="M36" s="4"/>
      <c r="N36" s="8">
        <v>20</v>
      </c>
      <c r="O36" s="8">
        <v>13</v>
      </c>
      <c r="P36" s="6">
        <f>SUM(D36:O36)</f>
        <v>175</v>
      </c>
      <c r="Q36" s="6">
        <v>8</v>
      </c>
      <c r="R36" s="6">
        <v>2</v>
      </c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18</v>
      </c>
      <c r="F37" s="4">
        <v>19</v>
      </c>
      <c r="G37" s="4">
        <v>17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74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14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67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>
        <v>12</v>
      </c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54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>
        <v>1</v>
      </c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20</v>
      </c>
      <c r="E42" s="4">
        <v>20</v>
      </c>
      <c r="F42" s="4">
        <v>17</v>
      </c>
      <c r="G42" s="4">
        <v>17</v>
      </c>
      <c r="H42" s="4">
        <v>18</v>
      </c>
      <c r="I42" s="4">
        <v>17</v>
      </c>
      <c r="J42" s="4"/>
      <c r="K42" s="4"/>
      <c r="L42" s="4"/>
      <c r="M42" s="4"/>
      <c r="N42" s="4"/>
      <c r="O42" s="4"/>
      <c r="P42" s="6">
        <f t="shared" si="0"/>
        <v>109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14</v>
      </c>
      <c r="G43" s="4">
        <v>19</v>
      </c>
      <c r="H43" s="4">
        <v>21</v>
      </c>
      <c r="I43" s="4"/>
      <c r="J43" s="4"/>
      <c r="K43" s="4"/>
      <c r="L43" s="4"/>
      <c r="M43" s="4"/>
      <c r="N43" s="4"/>
      <c r="O43" s="4"/>
      <c r="P43" s="6">
        <f t="shared" si="0"/>
        <v>86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16</v>
      </c>
      <c r="F44" s="7">
        <v>21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58</v>
      </c>
      <c r="Q44" s="6">
        <v>31</v>
      </c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19</v>
      </c>
      <c r="E45" s="4">
        <v>19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38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>
        <v>6</v>
      </c>
      <c r="R46" s="6">
        <v>2</v>
      </c>
    </row>
    <row r="47" spans="1:19" x14ac:dyDescent="0.5">
      <c r="A47" s="50" t="s">
        <v>5</v>
      </c>
      <c r="B47" s="51"/>
      <c r="C47" s="52"/>
      <c r="D47" s="18">
        <f>SUM(D6:D46)</f>
        <v>704</v>
      </c>
      <c r="E47" s="18">
        <f t="shared" ref="E47:O47" si="1">SUM(E6:E46)</f>
        <v>545</v>
      </c>
      <c r="F47" s="18">
        <f t="shared" si="1"/>
        <v>392</v>
      </c>
      <c r="G47" s="18">
        <f t="shared" si="1"/>
        <v>289</v>
      </c>
      <c r="H47" s="18">
        <f t="shared" si="1"/>
        <v>232</v>
      </c>
      <c r="I47" s="18">
        <f t="shared" si="1"/>
        <v>188</v>
      </c>
      <c r="J47" s="18">
        <f t="shared" si="1"/>
        <v>173</v>
      </c>
      <c r="K47" s="18">
        <f t="shared" si="1"/>
        <v>126</v>
      </c>
      <c r="L47" s="18">
        <f t="shared" si="1"/>
        <v>96</v>
      </c>
      <c r="M47" s="18">
        <f t="shared" si="1"/>
        <v>84</v>
      </c>
      <c r="N47" s="18">
        <f t="shared" si="1"/>
        <v>20</v>
      </c>
      <c r="O47" s="18">
        <f t="shared" si="1"/>
        <v>13</v>
      </c>
      <c r="P47" s="18">
        <f>SUM(P6:P46)</f>
        <v>2862</v>
      </c>
      <c r="Q47" s="18">
        <f t="shared" ref="Q47:R47" si="2">SUM(Q6:Q46)</f>
        <v>143</v>
      </c>
      <c r="R47" s="18">
        <f t="shared" si="2"/>
        <v>13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50" t="s">
        <v>36</v>
      </c>
      <c r="B49" s="51"/>
      <c r="C49" s="52"/>
      <c r="D49" s="18">
        <f t="shared" ref="D49:R49" si="3">D47</f>
        <v>704</v>
      </c>
      <c r="E49" s="18">
        <f t="shared" si="3"/>
        <v>545</v>
      </c>
      <c r="F49" s="18">
        <f t="shared" si="3"/>
        <v>392</v>
      </c>
      <c r="G49" s="18">
        <f t="shared" si="3"/>
        <v>289</v>
      </c>
      <c r="H49" s="18">
        <f t="shared" si="3"/>
        <v>232</v>
      </c>
      <c r="I49" s="18">
        <f t="shared" si="3"/>
        <v>188</v>
      </c>
      <c r="J49" s="18">
        <f t="shared" si="3"/>
        <v>173</v>
      </c>
      <c r="K49" s="18">
        <f t="shared" si="3"/>
        <v>126</v>
      </c>
      <c r="L49" s="18">
        <f t="shared" si="3"/>
        <v>96</v>
      </c>
      <c r="M49" s="18">
        <f t="shared" si="3"/>
        <v>84</v>
      </c>
      <c r="N49" s="18">
        <f t="shared" si="3"/>
        <v>20</v>
      </c>
      <c r="O49" s="18">
        <f t="shared" si="3"/>
        <v>13</v>
      </c>
      <c r="P49" s="18">
        <f t="shared" si="3"/>
        <v>2862</v>
      </c>
      <c r="Q49" s="18">
        <f t="shared" si="3"/>
        <v>143</v>
      </c>
      <c r="R49" s="18">
        <f t="shared" si="3"/>
        <v>13</v>
      </c>
    </row>
    <row r="50" spans="1:18" x14ac:dyDescent="0.5">
      <c r="A50" s="37" t="s">
        <v>9</v>
      </c>
      <c r="B50" s="38" t="s">
        <v>59</v>
      </c>
      <c r="C50" s="37" t="s">
        <v>60</v>
      </c>
      <c r="D50" s="37">
        <v>17</v>
      </c>
      <c r="E50" s="37">
        <v>16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9">
        <f>SUM(D50:O50)</f>
        <v>33</v>
      </c>
      <c r="Q50" s="39"/>
      <c r="R50" s="39"/>
    </row>
    <row r="51" spans="1:18" x14ac:dyDescent="0.5">
      <c r="A51" s="4" t="s">
        <v>13</v>
      </c>
      <c r="B51" s="5" t="s">
        <v>59</v>
      </c>
      <c r="C51" s="4" t="s">
        <v>60</v>
      </c>
      <c r="D51" s="4">
        <v>16</v>
      </c>
      <c r="E51" s="4"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39">
        <f t="shared" ref="P51:P69" si="4">SUM(D51:O51)</f>
        <v>28</v>
      </c>
      <c r="Q51" s="6"/>
      <c r="R51" s="6"/>
    </row>
    <row r="52" spans="1:18" x14ac:dyDescent="0.5">
      <c r="A52" s="4" t="s">
        <v>14</v>
      </c>
      <c r="B52" s="5" t="s">
        <v>59</v>
      </c>
      <c r="C52" s="4" t="s">
        <v>60</v>
      </c>
      <c r="D52" s="4">
        <v>20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si="4"/>
        <v>20</v>
      </c>
      <c r="Q52" s="6">
        <v>5</v>
      </c>
      <c r="R52" s="6"/>
    </row>
    <row r="53" spans="1:18" x14ac:dyDescent="0.5">
      <c r="A53" s="10" t="s">
        <v>15</v>
      </c>
      <c r="B53" s="11" t="s">
        <v>61</v>
      </c>
      <c r="C53" s="10" t="s">
        <v>62</v>
      </c>
      <c r="D53" s="4">
        <v>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4</v>
      </c>
      <c r="Q53" s="6"/>
      <c r="R53" s="6"/>
    </row>
    <row r="54" spans="1:18" x14ac:dyDescent="0.5">
      <c r="A54" s="10" t="s">
        <v>18</v>
      </c>
      <c r="B54" s="11" t="s">
        <v>61</v>
      </c>
      <c r="C54" s="10" t="s">
        <v>62</v>
      </c>
      <c r="D54" s="4">
        <v>7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7</v>
      </c>
      <c r="Q54" s="6"/>
      <c r="R54" s="6"/>
    </row>
    <row r="55" spans="1:18" x14ac:dyDescent="0.5">
      <c r="A55" s="4" t="s">
        <v>9</v>
      </c>
      <c r="B55" s="5" t="s">
        <v>66</v>
      </c>
      <c r="C55" s="4" t="s">
        <v>67</v>
      </c>
      <c r="D55" s="4">
        <v>21</v>
      </c>
      <c r="E55" s="4">
        <v>21</v>
      </c>
      <c r="F55" s="4">
        <v>19</v>
      </c>
      <c r="G55" s="4">
        <v>20</v>
      </c>
      <c r="H55" s="4">
        <v>19</v>
      </c>
      <c r="I55" s="4">
        <v>20</v>
      </c>
      <c r="J55" s="4">
        <v>18</v>
      </c>
      <c r="K55" s="4">
        <v>20</v>
      </c>
      <c r="L55" s="4"/>
      <c r="M55" s="4"/>
      <c r="N55" s="4"/>
      <c r="O55" s="4"/>
      <c r="P55" s="39">
        <f t="shared" si="4"/>
        <v>158</v>
      </c>
      <c r="Q55" s="6"/>
      <c r="R55" s="6"/>
    </row>
    <row r="56" spans="1:18" x14ac:dyDescent="0.5">
      <c r="A56" s="4" t="s">
        <v>13</v>
      </c>
      <c r="B56" s="5" t="s">
        <v>66</v>
      </c>
      <c r="C56" s="4" t="s">
        <v>67</v>
      </c>
      <c r="D56" s="4">
        <v>19</v>
      </c>
      <c r="E56" s="4">
        <v>20</v>
      </c>
      <c r="F56" s="4">
        <v>16</v>
      </c>
      <c r="G56" s="4">
        <v>19</v>
      </c>
      <c r="H56" s="4">
        <v>16</v>
      </c>
      <c r="I56" s="4">
        <v>13</v>
      </c>
      <c r="J56" s="4">
        <v>26</v>
      </c>
      <c r="K56" s="4"/>
      <c r="L56" s="4"/>
      <c r="M56" s="4"/>
      <c r="N56" s="4"/>
      <c r="O56" s="4"/>
      <c r="P56" s="39">
        <f t="shared" si="4"/>
        <v>129</v>
      </c>
      <c r="Q56" s="6"/>
      <c r="R56" s="6"/>
    </row>
    <row r="57" spans="1:18" x14ac:dyDescent="0.5">
      <c r="A57" s="4" t="s">
        <v>14</v>
      </c>
      <c r="B57" s="5" t="s">
        <v>66</v>
      </c>
      <c r="C57" s="4" t="s">
        <v>67</v>
      </c>
      <c r="D57" s="4">
        <v>19</v>
      </c>
      <c r="E57" s="4">
        <v>20</v>
      </c>
      <c r="F57" s="4">
        <v>18</v>
      </c>
      <c r="G57" s="4">
        <v>15</v>
      </c>
      <c r="H57" s="7">
        <v>25</v>
      </c>
      <c r="I57" s="4"/>
      <c r="J57" s="4"/>
      <c r="K57" s="4"/>
      <c r="L57" s="4"/>
      <c r="M57" s="4"/>
      <c r="N57" s="4"/>
      <c r="O57" s="4"/>
      <c r="P57" s="39">
        <f t="shared" si="4"/>
        <v>97</v>
      </c>
      <c r="Q57" s="6">
        <v>6</v>
      </c>
      <c r="R57" s="6"/>
    </row>
    <row r="58" spans="1:18" x14ac:dyDescent="0.5">
      <c r="A58" s="4" t="s">
        <v>15</v>
      </c>
      <c r="B58" s="5" t="s">
        <v>66</v>
      </c>
      <c r="C58" s="4" t="s">
        <v>68</v>
      </c>
      <c r="D58" s="4">
        <v>20</v>
      </c>
      <c r="E58" s="4">
        <v>19</v>
      </c>
      <c r="F58" s="4">
        <v>19</v>
      </c>
      <c r="G58" s="4">
        <v>18</v>
      </c>
      <c r="H58" s="8">
        <v>23</v>
      </c>
      <c r="I58" s="4"/>
      <c r="J58" s="4"/>
      <c r="K58" s="4"/>
      <c r="L58" s="4"/>
      <c r="M58" s="4"/>
      <c r="N58" s="4"/>
      <c r="O58" s="4"/>
      <c r="P58" s="39">
        <f t="shared" si="4"/>
        <v>99</v>
      </c>
      <c r="Q58" s="6"/>
      <c r="R58" s="6"/>
    </row>
    <row r="59" spans="1:18" x14ac:dyDescent="0.5">
      <c r="A59" s="4" t="s">
        <v>18</v>
      </c>
      <c r="B59" s="5" t="s">
        <v>66</v>
      </c>
      <c r="C59" s="4" t="s">
        <v>68</v>
      </c>
      <c r="D59" s="4">
        <v>19</v>
      </c>
      <c r="E59" s="4">
        <v>18</v>
      </c>
      <c r="F59" s="4">
        <v>17</v>
      </c>
      <c r="G59" s="4">
        <v>17</v>
      </c>
      <c r="H59" s="7">
        <v>12</v>
      </c>
      <c r="I59" s="8">
        <v>13</v>
      </c>
      <c r="J59" s="4"/>
      <c r="K59" s="4"/>
      <c r="L59" s="4"/>
      <c r="M59" s="4"/>
      <c r="N59" s="4"/>
      <c r="O59" s="4"/>
      <c r="P59" s="39">
        <f t="shared" si="4"/>
        <v>96</v>
      </c>
      <c r="Q59" s="6">
        <v>5</v>
      </c>
      <c r="R59" s="6"/>
    </row>
    <row r="60" spans="1:18" x14ac:dyDescent="0.5">
      <c r="A60" s="4" t="s">
        <v>9</v>
      </c>
      <c r="B60" s="5" t="s">
        <v>47</v>
      </c>
      <c r="C60" s="4" t="s">
        <v>48</v>
      </c>
      <c r="D60" s="4">
        <v>20</v>
      </c>
      <c r="E60" s="4">
        <v>20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39">
        <f t="shared" si="4"/>
        <v>40</v>
      </c>
      <c r="Q60" s="6"/>
      <c r="R60" s="6"/>
    </row>
    <row r="61" spans="1:18" x14ac:dyDescent="0.5">
      <c r="A61" s="4" t="s">
        <v>13</v>
      </c>
      <c r="B61" s="5" t="s">
        <v>47</v>
      </c>
      <c r="C61" s="4" t="s">
        <v>48</v>
      </c>
      <c r="D61" s="4">
        <v>20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20</v>
      </c>
      <c r="Q61" s="6"/>
      <c r="R61" s="6"/>
    </row>
    <row r="62" spans="1:18" x14ac:dyDescent="0.5">
      <c r="A62" s="4" t="s">
        <v>14</v>
      </c>
      <c r="B62" s="5" t="s">
        <v>47</v>
      </c>
      <c r="C62" s="4" t="s">
        <v>48</v>
      </c>
      <c r="D62" s="4">
        <v>23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23</v>
      </c>
      <c r="Q62" s="6">
        <v>2</v>
      </c>
      <c r="R62" s="6"/>
    </row>
    <row r="63" spans="1:18" x14ac:dyDescent="0.5">
      <c r="A63" s="4" t="s">
        <v>15</v>
      </c>
      <c r="B63" s="5" t="s">
        <v>47</v>
      </c>
      <c r="C63" s="4" t="s">
        <v>49</v>
      </c>
      <c r="D63" s="7">
        <v>10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10</v>
      </c>
      <c r="Q63" s="6"/>
      <c r="R63" s="6"/>
    </row>
    <row r="64" spans="1:18" x14ac:dyDescent="0.5">
      <c r="A64" s="4" t="s">
        <v>18</v>
      </c>
      <c r="B64" s="5" t="s">
        <v>50</v>
      </c>
      <c r="C64" s="4" t="s">
        <v>49</v>
      </c>
      <c r="D64" s="7">
        <v>10</v>
      </c>
      <c r="E64" s="8">
        <v>10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20</v>
      </c>
      <c r="Q64" s="6"/>
      <c r="R64" s="6">
        <v>2</v>
      </c>
    </row>
    <row r="65" spans="1:20" x14ac:dyDescent="0.5">
      <c r="A65" s="4" t="s">
        <v>9</v>
      </c>
      <c r="B65" s="5" t="s">
        <v>69</v>
      </c>
      <c r="C65" s="4" t="s">
        <v>70</v>
      </c>
      <c r="D65" s="4">
        <v>20</v>
      </c>
      <c r="E65" s="4">
        <v>20</v>
      </c>
      <c r="F65" s="4">
        <v>20</v>
      </c>
      <c r="G65" s="4">
        <v>17</v>
      </c>
      <c r="H65" s="4">
        <v>21</v>
      </c>
      <c r="I65" s="4"/>
      <c r="J65" s="4"/>
      <c r="K65" s="4"/>
      <c r="L65" s="4"/>
      <c r="M65" s="4"/>
      <c r="N65" s="4"/>
      <c r="O65" s="4"/>
      <c r="P65" s="39">
        <f t="shared" si="4"/>
        <v>98</v>
      </c>
      <c r="Q65" s="6"/>
      <c r="R65" s="6"/>
    </row>
    <row r="66" spans="1:20" x14ac:dyDescent="0.5">
      <c r="A66" s="4" t="s">
        <v>13</v>
      </c>
      <c r="B66" s="5" t="s">
        <v>69</v>
      </c>
      <c r="C66" s="4" t="s">
        <v>70</v>
      </c>
      <c r="D66" s="4">
        <v>18</v>
      </c>
      <c r="E66" s="4">
        <v>16</v>
      </c>
      <c r="F66" s="4">
        <v>18</v>
      </c>
      <c r="G66" s="4">
        <v>18</v>
      </c>
      <c r="H66" s="4">
        <v>13</v>
      </c>
      <c r="I66" s="4">
        <v>13</v>
      </c>
      <c r="J66" s="4"/>
      <c r="K66" s="4"/>
      <c r="L66" s="4"/>
      <c r="M66" s="4"/>
      <c r="N66" s="4"/>
      <c r="O66" s="4"/>
      <c r="P66" s="39">
        <f t="shared" si="4"/>
        <v>96</v>
      </c>
      <c r="Q66" s="6"/>
      <c r="R66" s="6"/>
    </row>
    <row r="67" spans="1:20" x14ac:dyDescent="0.5">
      <c r="A67" s="4" t="s">
        <v>14</v>
      </c>
      <c r="B67" s="5" t="s">
        <v>69</v>
      </c>
      <c r="C67" s="4" t="s">
        <v>70</v>
      </c>
      <c r="D67" s="4">
        <v>21</v>
      </c>
      <c r="E67" s="4">
        <v>21</v>
      </c>
      <c r="F67" s="7">
        <v>16</v>
      </c>
      <c r="G67" s="7">
        <v>15</v>
      </c>
      <c r="H67" s="4"/>
      <c r="I67" s="4"/>
      <c r="J67" s="4"/>
      <c r="K67" s="4"/>
      <c r="L67" s="4"/>
      <c r="M67" s="4"/>
      <c r="N67" s="4"/>
      <c r="O67" s="4"/>
      <c r="P67" s="39">
        <f t="shared" si="4"/>
        <v>73</v>
      </c>
      <c r="Q67" s="6">
        <v>4</v>
      </c>
      <c r="R67" s="6"/>
    </row>
    <row r="68" spans="1:20" x14ac:dyDescent="0.5">
      <c r="A68" s="4" t="s">
        <v>15</v>
      </c>
      <c r="B68" s="5" t="s">
        <v>69</v>
      </c>
      <c r="C68" s="4" t="s">
        <v>71</v>
      </c>
      <c r="D68" s="4">
        <v>17</v>
      </c>
      <c r="E68" s="4">
        <v>16</v>
      </c>
      <c r="F68" s="8">
        <v>16</v>
      </c>
      <c r="G68" s="4"/>
      <c r="H68" s="4"/>
      <c r="I68" s="4"/>
      <c r="J68" s="4"/>
      <c r="K68" s="4"/>
      <c r="L68" s="4"/>
      <c r="M68" s="4"/>
      <c r="N68" s="4"/>
      <c r="O68" s="4"/>
      <c r="P68" s="39">
        <f t="shared" si="4"/>
        <v>49</v>
      </c>
      <c r="Q68" s="6"/>
      <c r="R68" s="6"/>
    </row>
    <row r="69" spans="1:20" x14ac:dyDescent="0.5">
      <c r="A69" s="4" t="s">
        <v>18</v>
      </c>
      <c r="B69" s="5" t="s">
        <v>72</v>
      </c>
      <c r="C69" s="4" t="s">
        <v>71</v>
      </c>
      <c r="D69" s="4">
        <v>22</v>
      </c>
      <c r="E69" s="4">
        <v>20</v>
      </c>
      <c r="F69" s="8">
        <v>13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55</v>
      </c>
      <c r="Q69" s="6">
        <v>3</v>
      </c>
      <c r="R69" s="6"/>
    </row>
    <row r="70" spans="1:20" s="16" customFormat="1" x14ac:dyDescent="0.5">
      <c r="A70" s="50" t="s">
        <v>5</v>
      </c>
      <c r="B70" s="51"/>
      <c r="C70" s="52"/>
      <c r="D70" s="18">
        <f>SUM(D49:D69)</f>
        <v>1047</v>
      </c>
      <c r="E70" s="18">
        <f t="shared" ref="E70:P70" si="5">SUM(E49:E69)</f>
        <v>794</v>
      </c>
      <c r="F70" s="18">
        <f t="shared" si="5"/>
        <v>564</v>
      </c>
      <c r="G70" s="18">
        <f t="shared" si="5"/>
        <v>428</v>
      </c>
      <c r="H70" s="18">
        <f t="shared" si="5"/>
        <v>361</v>
      </c>
      <c r="I70" s="18">
        <f t="shared" si="5"/>
        <v>247</v>
      </c>
      <c r="J70" s="18">
        <f t="shared" si="5"/>
        <v>217</v>
      </c>
      <c r="K70" s="18">
        <f t="shared" si="5"/>
        <v>146</v>
      </c>
      <c r="L70" s="18">
        <f t="shared" si="5"/>
        <v>96</v>
      </c>
      <c r="M70" s="18">
        <f t="shared" si="5"/>
        <v>84</v>
      </c>
      <c r="N70" s="18">
        <f t="shared" si="5"/>
        <v>20</v>
      </c>
      <c r="O70" s="18">
        <f t="shared" si="5"/>
        <v>13</v>
      </c>
      <c r="P70" s="18">
        <f t="shared" si="5"/>
        <v>4017</v>
      </c>
      <c r="Q70" s="18">
        <f>SUM(Q42:Q69)</f>
        <v>348</v>
      </c>
      <c r="R70" s="18">
        <f>SUM(R42:R69)</f>
        <v>30</v>
      </c>
    </row>
    <row r="71" spans="1:20" s="16" customFormat="1" x14ac:dyDescent="0.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20" x14ac:dyDescent="0.5">
      <c r="E72" s="53" t="str">
        <f>A3</f>
        <v>ข้อมูล ณ  วันที่  2  เดือน กันยายน พ.ศ. 2568</v>
      </c>
      <c r="F72" s="53"/>
      <c r="G72" s="53"/>
      <c r="H72" s="53"/>
      <c r="I72" s="53"/>
      <c r="J72" s="53"/>
      <c r="K72" s="53"/>
      <c r="L72" s="53"/>
      <c r="M72" s="53"/>
      <c r="N72" s="53"/>
      <c r="O72" s="81" t="s">
        <v>102</v>
      </c>
      <c r="P72" s="81"/>
      <c r="Q72" s="81"/>
      <c r="R72" s="81"/>
    </row>
    <row r="73" spans="1:20" x14ac:dyDescent="0.5">
      <c r="H73" s="20"/>
      <c r="J73" s="66" t="s">
        <v>8</v>
      </c>
      <c r="K73" s="66"/>
    </row>
    <row r="74" spans="1:20" x14ac:dyDescent="0.5">
      <c r="H74" s="21"/>
      <c r="J74" s="22" t="s">
        <v>73</v>
      </c>
      <c r="K74" s="22"/>
      <c r="L74" s="22"/>
      <c r="M74" s="16"/>
      <c r="N74" s="16"/>
      <c r="O74" s="67" t="s">
        <v>6</v>
      </c>
      <c r="P74" s="67"/>
    </row>
    <row r="75" spans="1:20" x14ac:dyDescent="0.5">
      <c r="B75" s="16"/>
      <c r="C75" s="67" t="s">
        <v>74</v>
      </c>
      <c r="D75" s="67"/>
      <c r="E75" s="67" t="s">
        <v>75</v>
      </c>
      <c r="F75" s="67"/>
      <c r="G75" s="67" t="s">
        <v>76</v>
      </c>
      <c r="H75" s="67"/>
      <c r="I75" s="67" t="s">
        <v>7</v>
      </c>
      <c r="J75" s="67"/>
      <c r="K75" s="68" t="s">
        <v>8</v>
      </c>
      <c r="L75" s="68"/>
      <c r="M75" s="69" t="s">
        <v>77</v>
      </c>
      <c r="N75" s="69"/>
      <c r="O75" s="23" t="s">
        <v>7</v>
      </c>
      <c r="P75" s="24" t="s">
        <v>8</v>
      </c>
      <c r="Q75" s="23" t="s">
        <v>5</v>
      </c>
      <c r="R75" s="14" t="s">
        <v>78</v>
      </c>
    </row>
    <row r="76" spans="1:20" s="15" customFormat="1" x14ac:dyDescent="0.5">
      <c r="B76" s="25"/>
      <c r="C76" s="80" t="s">
        <v>93</v>
      </c>
      <c r="D76" s="80"/>
      <c r="E76" s="55">
        <v>1129</v>
      </c>
      <c r="F76" s="55"/>
      <c r="G76" s="55">
        <f>P6+P11+P17+P22+P27+P32+P37+P42+P50+P55+P60+P65</f>
        <v>1070</v>
      </c>
      <c r="H76" s="55"/>
      <c r="I76" s="55">
        <f>P6+P11+P17+P22+P27+P32+P37+P42+P50+P55+P60+P65</f>
        <v>1070</v>
      </c>
      <c r="J76" s="55"/>
      <c r="K76" s="56"/>
      <c r="L76" s="56"/>
      <c r="M76" s="57"/>
      <c r="N76" s="58"/>
      <c r="O76" s="10"/>
      <c r="P76" s="12"/>
      <c r="Q76" s="23">
        <f>SUM(I76:P76)</f>
        <v>1070</v>
      </c>
      <c r="R76" s="14">
        <f>E76-G76</f>
        <v>59</v>
      </c>
      <c r="T76" s="28"/>
    </row>
    <row r="77" spans="1:20" x14ac:dyDescent="0.5">
      <c r="B77" s="25"/>
      <c r="C77" s="80" t="s">
        <v>94</v>
      </c>
      <c r="D77" s="80"/>
      <c r="E77" s="55">
        <v>1057</v>
      </c>
      <c r="F77" s="55"/>
      <c r="G77" s="55">
        <f>P7+P12+P18+P23+P28+P33+P38+P43+P51+P56+P61+P66</f>
        <v>834</v>
      </c>
      <c r="H77" s="55"/>
      <c r="I77" s="55">
        <f>P7+P12+P18+P23+P28+P33+P38+P43+P51+P56+P61+P66</f>
        <v>834</v>
      </c>
      <c r="J77" s="55"/>
      <c r="K77" s="56"/>
      <c r="L77" s="56"/>
      <c r="M77" s="57"/>
      <c r="N77" s="58"/>
      <c r="O77" s="10"/>
      <c r="P77" s="12"/>
      <c r="Q77" s="23">
        <f t="shared" ref="Q77:Q81" si="6">SUM(I77:P77)</f>
        <v>834</v>
      </c>
      <c r="R77" s="14">
        <f t="shared" ref="R77:R81" si="7">E77-G77</f>
        <v>223</v>
      </c>
    </row>
    <row r="78" spans="1:20" x14ac:dyDescent="0.5">
      <c r="B78" s="25"/>
      <c r="C78" s="80" t="s">
        <v>95</v>
      </c>
      <c r="D78" s="80"/>
      <c r="E78" s="55">
        <v>958</v>
      </c>
      <c r="F78" s="55"/>
      <c r="G78" s="55">
        <f>P8+P13+P16+P19+P24+P29+P34+P39+P44+P52+P57+P62+P67</f>
        <v>738</v>
      </c>
      <c r="H78" s="55"/>
      <c r="I78" s="55">
        <f>G78-K78</f>
        <v>511</v>
      </c>
      <c r="J78" s="55"/>
      <c r="K78" s="56">
        <f>D13+D16+E16+D19+E19+F24+L34+M34+F39+F44+H57+F67+G67</f>
        <v>227</v>
      </c>
      <c r="L78" s="56"/>
      <c r="M78" s="57"/>
      <c r="N78" s="58"/>
      <c r="O78" s="10">
        <f>Q8+Q16+Q24+Q29+Q34+Q39+Q44+Q52+Q57+Q62+Q67</f>
        <v>125</v>
      </c>
      <c r="P78" s="12">
        <f>R13</f>
        <v>4</v>
      </c>
      <c r="Q78" s="23">
        <f t="shared" si="6"/>
        <v>867</v>
      </c>
      <c r="R78" s="14">
        <f t="shared" si="7"/>
        <v>220</v>
      </c>
    </row>
    <row r="79" spans="1:20" s="15" customFormat="1" x14ac:dyDescent="0.5">
      <c r="B79" s="25"/>
      <c r="C79" s="80" t="s">
        <v>96</v>
      </c>
      <c r="D79" s="80"/>
      <c r="E79" s="55">
        <v>705</v>
      </c>
      <c r="F79" s="55"/>
      <c r="G79" s="55">
        <f>P9+P14+P20+P25+P30+P35+P40+P45+P53+P58+P63+P68</f>
        <v>674</v>
      </c>
      <c r="H79" s="55"/>
      <c r="I79" s="55">
        <f>G79-K79-M79</f>
        <v>345</v>
      </c>
      <c r="J79" s="55"/>
      <c r="K79" s="56">
        <f>H9+I9+J9+F25+H35+I35+J35+K35+E40+D63+D14+D30</f>
        <v>179</v>
      </c>
      <c r="L79" s="56"/>
      <c r="M79" s="57">
        <f>L9+M9+D20+E20+G25+L35+M35+H58+F68</f>
        <v>150</v>
      </c>
      <c r="N79" s="58"/>
      <c r="O79" s="10"/>
      <c r="P79" s="12"/>
      <c r="Q79" s="23">
        <f t="shared" si="6"/>
        <v>674</v>
      </c>
      <c r="R79" s="14">
        <f t="shared" si="7"/>
        <v>31</v>
      </c>
    </row>
    <row r="80" spans="1:20" x14ac:dyDescent="0.5">
      <c r="B80" s="25"/>
      <c r="C80" s="80" t="s">
        <v>97</v>
      </c>
      <c r="D80" s="80"/>
      <c r="E80" s="55">
        <v>786</v>
      </c>
      <c r="F80" s="55"/>
      <c r="G80" s="55">
        <f>P10+P15+P21+P26+P31+P36+P41+P46+P54+P59+P64+P69</f>
        <v>701</v>
      </c>
      <c r="H80" s="55"/>
      <c r="I80" s="55">
        <f>G80-K80-M80</f>
        <v>384</v>
      </c>
      <c r="J80" s="55"/>
      <c r="K80" s="56">
        <f>H10+I10+D15+D21+F26+D31+J36+K36+L36+E41+H59+D64</f>
        <v>199</v>
      </c>
      <c r="L80" s="56"/>
      <c r="M80" s="57">
        <f>J10+G26+N36+O36+F41+G46+I59+E64+F69</f>
        <v>118</v>
      </c>
      <c r="N80" s="58"/>
      <c r="O80" s="10">
        <f>Q10+Q26+Q36+Q46+Q59+Q69</f>
        <v>43</v>
      </c>
      <c r="P80" s="12">
        <f>R10+R21+R31+R36+R41+R46+R64</f>
        <v>11</v>
      </c>
      <c r="Q80" s="23">
        <f t="shared" si="6"/>
        <v>755</v>
      </c>
      <c r="R80" s="14">
        <f t="shared" si="7"/>
        <v>85</v>
      </c>
    </row>
    <row r="81" spans="2:18" x14ac:dyDescent="0.5">
      <c r="B81" s="29"/>
      <c r="C81" s="59" t="s">
        <v>5</v>
      </c>
      <c r="D81" s="59"/>
      <c r="E81" s="59">
        <f>SUM(E76:F80)</f>
        <v>4635</v>
      </c>
      <c r="F81" s="59"/>
      <c r="G81" s="60">
        <f>SUM(G76:H80)</f>
        <v>4017</v>
      </c>
      <c r="H81" s="61"/>
      <c r="I81" s="62">
        <f>SUM(I76:J80)</f>
        <v>3144</v>
      </c>
      <c r="J81" s="61"/>
      <c r="K81" s="63">
        <f>SUM(K76:L80)</f>
        <v>605</v>
      </c>
      <c r="L81" s="63"/>
      <c r="M81" s="64">
        <f>SUM(M76:N80)</f>
        <v>268</v>
      </c>
      <c r="N81" s="65"/>
      <c r="O81" s="23">
        <f>SUM(O76:O80)</f>
        <v>168</v>
      </c>
      <c r="P81" s="24">
        <f>SUM(P76:P80)</f>
        <v>15</v>
      </c>
      <c r="Q81" s="23">
        <f t="shared" si="6"/>
        <v>4200</v>
      </c>
      <c r="R81" s="14">
        <f t="shared" si="7"/>
        <v>618</v>
      </c>
    </row>
    <row r="82" spans="2:18" ht="26.25" customHeight="1" x14ac:dyDescent="0.5"/>
    <row r="83" spans="2:18" x14ac:dyDescent="0.5">
      <c r="J83" s="53"/>
      <c r="K83" s="53"/>
      <c r="L83" s="53"/>
      <c r="M83" s="53"/>
      <c r="N83" s="53"/>
      <c r="O83" s="53"/>
      <c r="P83" s="53"/>
    </row>
    <row r="84" spans="2:18" x14ac:dyDescent="0.5">
      <c r="J84" s="19"/>
      <c r="K84" s="19"/>
      <c r="L84" s="19"/>
      <c r="M84" s="19"/>
      <c r="N84" s="19"/>
      <c r="O84" s="19"/>
      <c r="P84" s="19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A97" s="4" t="s">
        <v>9</v>
      </c>
      <c r="B97" s="32" t="str">
        <f>B6</f>
        <v>ช่างยนต์</v>
      </c>
      <c r="C97" s="33">
        <f t="shared" ref="C97:J97" si="8">D6</f>
        <v>21</v>
      </c>
      <c r="D97" s="33">
        <f t="shared" si="8"/>
        <v>21</v>
      </c>
      <c r="E97" s="33">
        <f t="shared" si="8"/>
        <v>20</v>
      </c>
      <c r="F97" s="33">
        <f t="shared" si="8"/>
        <v>19</v>
      </c>
      <c r="G97" s="33">
        <f t="shared" si="8"/>
        <v>20</v>
      </c>
      <c r="H97" s="33">
        <f t="shared" si="8"/>
        <v>19</v>
      </c>
      <c r="I97" s="33">
        <f t="shared" si="8"/>
        <v>20</v>
      </c>
      <c r="J97" s="33">
        <f t="shared" si="8"/>
        <v>19</v>
      </c>
      <c r="K97" s="33"/>
      <c r="L97" s="33"/>
      <c r="M97" s="33"/>
      <c r="N97" s="33"/>
      <c r="O97" s="42"/>
      <c r="P97" s="6">
        <f>SUM(C97:O97)</f>
        <v>159</v>
      </c>
    </row>
    <row r="98" spans="1:16" x14ac:dyDescent="0.5">
      <c r="A98" s="4" t="s">
        <v>9</v>
      </c>
      <c r="B98" s="5" t="s">
        <v>20</v>
      </c>
      <c r="C98" s="33">
        <f>D11</f>
        <v>20</v>
      </c>
      <c r="D98" s="33">
        <f>E11</f>
        <v>17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6">
        <f t="shared" ref="P98:P108" si="9">SUM(C98:O98)</f>
        <v>37</v>
      </c>
    </row>
    <row r="99" spans="1:16" x14ac:dyDescent="0.5">
      <c r="A99" s="4" t="s">
        <v>9</v>
      </c>
      <c r="B99" s="32" t="str">
        <f>B17</f>
        <v>ยานยนต์ไฟฟ้า</v>
      </c>
      <c r="C99" s="33">
        <f>D17</f>
        <v>21</v>
      </c>
      <c r="D99" s="33">
        <f>E17</f>
        <v>21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6">
        <f t="shared" si="9"/>
        <v>42</v>
      </c>
    </row>
    <row r="100" spans="1:16" x14ac:dyDescent="0.5">
      <c r="A100" s="4" t="s">
        <v>9</v>
      </c>
      <c r="B100" s="32" t="str">
        <f>B22</f>
        <v>ช่างกลโรงงาน</v>
      </c>
      <c r="C100" s="33">
        <f t="shared" ref="C100:H100" si="10">D22</f>
        <v>20</v>
      </c>
      <c r="D100" s="33">
        <f t="shared" si="10"/>
        <v>20</v>
      </c>
      <c r="E100" s="33">
        <f t="shared" si="10"/>
        <v>19</v>
      </c>
      <c r="F100" s="33">
        <f t="shared" si="10"/>
        <v>19</v>
      </c>
      <c r="G100" s="33">
        <f t="shared" si="10"/>
        <v>19</v>
      </c>
      <c r="H100" s="33">
        <f t="shared" si="10"/>
        <v>14</v>
      </c>
      <c r="I100" s="33"/>
      <c r="J100" s="33"/>
      <c r="K100" s="33"/>
      <c r="L100" s="4"/>
      <c r="M100" s="4"/>
      <c r="N100" s="4"/>
      <c r="O100" s="6"/>
      <c r="P100" s="6">
        <f t="shared" si="9"/>
        <v>111</v>
      </c>
    </row>
    <row r="101" spans="1:16" x14ac:dyDescent="0.5">
      <c r="A101" s="4" t="s">
        <v>9</v>
      </c>
      <c r="B101" s="32" t="str">
        <f>B27</f>
        <v>ช่างเชื่อมโลหะ</v>
      </c>
      <c r="C101" s="33">
        <f>D27</f>
        <v>17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17</v>
      </c>
    </row>
    <row r="102" spans="1:16" x14ac:dyDescent="0.5">
      <c r="A102" s="4" t="s">
        <v>9</v>
      </c>
      <c r="B102" s="32" t="str">
        <f>B32</f>
        <v>ช่างไฟฟ้า</v>
      </c>
      <c r="C102" s="33">
        <f t="shared" ref="C102:L102" si="11">D32</f>
        <v>19</v>
      </c>
      <c r="D102" s="33">
        <f t="shared" si="11"/>
        <v>20</v>
      </c>
      <c r="E102" s="33">
        <f t="shared" si="11"/>
        <v>16</v>
      </c>
      <c r="F102" s="33">
        <f t="shared" si="11"/>
        <v>20</v>
      </c>
      <c r="G102" s="33">
        <f t="shared" si="11"/>
        <v>20</v>
      </c>
      <c r="H102" s="33">
        <f t="shared" si="11"/>
        <v>20</v>
      </c>
      <c r="I102" s="33">
        <f t="shared" si="11"/>
        <v>19</v>
      </c>
      <c r="J102" s="33">
        <f t="shared" si="11"/>
        <v>19</v>
      </c>
      <c r="K102" s="33">
        <f t="shared" si="11"/>
        <v>19</v>
      </c>
      <c r="L102" s="33">
        <f t="shared" si="11"/>
        <v>20</v>
      </c>
      <c r="M102" s="33"/>
      <c r="N102" s="4"/>
      <c r="O102" s="6"/>
      <c r="P102" s="6">
        <f t="shared" si="9"/>
        <v>192</v>
      </c>
    </row>
    <row r="103" spans="1:16" x14ac:dyDescent="0.5">
      <c r="A103" s="4" t="s">
        <v>9</v>
      </c>
      <c r="B103" s="32" t="str">
        <f>B37</f>
        <v>อิเล็กทรอนิกส์</v>
      </c>
      <c r="C103" s="33">
        <f>D37</f>
        <v>20</v>
      </c>
      <c r="D103" s="33">
        <f>E37</f>
        <v>18</v>
      </c>
      <c r="E103" s="33">
        <f>F37</f>
        <v>19</v>
      </c>
      <c r="F103" s="33">
        <f>G37</f>
        <v>17</v>
      </c>
      <c r="G103" s="33"/>
      <c r="H103" s="33"/>
      <c r="I103" s="33"/>
      <c r="J103" s="33"/>
      <c r="K103" s="4"/>
      <c r="L103" s="4"/>
      <c r="M103" s="4"/>
      <c r="N103" s="4"/>
      <c r="O103" s="6"/>
      <c r="P103" s="6">
        <f t="shared" si="9"/>
        <v>74</v>
      </c>
    </row>
    <row r="104" spans="1:16" x14ac:dyDescent="0.5">
      <c r="A104" s="4" t="s">
        <v>9</v>
      </c>
      <c r="B104" s="32" t="str">
        <f>B42</f>
        <v>ช่างก่อสร้าง</v>
      </c>
      <c r="C104" s="33">
        <f t="shared" ref="C104:H104" si="12">D42</f>
        <v>20</v>
      </c>
      <c r="D104" s="33">
        <f t="shared" si="12"/>
        <v>20</v>
      </c>
      <c r="E104" s="33">
        <f t="shared" si="12"/>
        <v>17</v>
      </c>
      <c r="F104" s="33">
        <f t="shared" si="12"/>
        <v>17</v>
      </c>
      <c r="G104" s="33">
        <f t="shared" si="12"/>
        <v>18</v>
      </c>
      <c r="H104" s="33">
        <f t="shared" si="12"/>
        <v>17</v>
      </c>
      <c r="I104" s="33"/>
      <c r="J104" s="33"/>
      <c r="K104" s="33"/>
      <c r="L104" s="33"/>
      <c r="M104" s="4"/>
      <c r="N104" s="4"/>
      <c r="O104" s="6"/>
      <c r="P104" s="6">
        <f t="shared" si="9"/>
        <v>109</v>
      </c>
    </row>
    <row r="105" spans="1:16" x14ac:dyDescent="0.5">
      <c r="A105" s="4" t="s">
        <v>9</v>
      </c>
      <c r="B105" s="32" t="s">
        <v>59</v>
      </c>
      <c r="C105" s="33">
        <f>D50</f>
        <v>17</v>
      </c>
      <c r="D105" s="33">
        <f>E50</f>
        <v>16</v>
      </c>
      <c r="E105" s="33"/>
      <c r="F105" s="33"/>
      <c r="G105" s="33"/>
      <c r="H105" s="4"/>
      <c r="I105" s="4"/>
      <c r="J105" s="4"/>
      <c r="K105" s="4"/>
      <c r="L105" s="4"/>
      <c r="M105" s="4"/>
      <c r="N105" s="4"/>
      <c r="O105" s="6"/>
      <c r="P105" s="6">
        <f t="shared" si="9"/>
        <v>33</v>
      </c>
    </row>
    <row r="106" spans="1:16" x14ac:dyDescent="0.5">
      <c r="A106" s="4" t="s">
        <v>9</v>
      </c>
      <c r="B106" s="32" t="str">
        <f>B55</f>
        <v>โยธา</v>
      </c>
      <c r="C106" s="33">
        <f t="shared" ref="C106:J106" si="13">D55</f>
        <v>21</v>
      </c>
      <c r="D106" s="33">
        <f t="shared" si="13"/>
        <v>21</v>
      </c>
      <c r="E106" s="33">
        <f t="shared" si="13"/>
        <v>19</v>
      </c>
      <c r="F106" s="33">
        <f t="shared" si="13"/>
        <v>20</v>
      </c>
      <c r="G106" s="33">
        <f t="shared" si="13"/>
        <v>19</v>
      </c>
      <c r="H106" s="33">
        <f t="shared" si="13"/>
        <v>20</v>
      </c>
      <c r="I106" s="33">
        <f t="shared" si="13"/>
        <v>18</v>
      </c>
      <c r="J106" s="33">
        <f t="shared" si="13"/>
        <v>20</v>
      </c>
      <c r="K106" s="33"/>
      <c r="L106" s="33"/>
      <c r="M106" s="33"/>
      <c r="N106" s="33"/>
      <c r="O106" s="6"/>
      <c r="P106" s="6">
        <f t="shared" si="9"/>
        <v>158</v>
      </c>
    </row>
    <row r="107" spans="1:16" x14ac:dyDescent="0.5">
      <c r="A107" s="4" t="s">
        <v>9</v>
      </c>
      <c r="B107" s="32" t="s">
        <v>90</v>
      </c>
      <c r="C107" s="33">
        <f>D60</f>
        <v>20</v>
      </c>
      <c r="D107" s="33">
        <f>E60</f>
        <v>20</v>
      </c>
      <c r="E107" s="33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6">
        <f t="shared" si="9"/>
        <v>40</v>
      </c>
    </row>
    <row r="108" spans="1:16" x14ac:dyDescent="0.5">
      <c r="A108" s="4" t="s">
        <v>9</v>
      </c>
      <c r="B108" s="32" t="str">
        <f>B65</f>
        <v>เทคโนโลยีสารสนเทศ</v>
      </c>
      <c r="C108" s="33">
        <f>D65</f>
        <v>20</v>
      </c>
      <c r="D108" s="33">
        <f>E65</f>
        <v>20</v>
      </c>
      <c r="E108" s="33">
        <f>F65</f>
        <v>20</v>
      </c>
      <c r="F108" s="33">
        <f>G65</f>
        <v>17</v>
      </c>
      <c r="G108" s="33">
        <f>H65</f>
        <v>21</v>
      </c>
      <c r="H108" s="33"/>
      <c r="I108" s="33"/>
      <c r="J108" s="33"/>
      <c r="K108" s="33"/>
      <c r="L108" s="33"/>
      <c r="M108" s="4"/>
      <c r="N108" s="4"/>
      <c r="O108" s="6"/>
      <c r="P108" s="6">
        <f t="shared" si="9"/>
        <v>98</v>
      </c>
    </row>
    <row r="109" spans="1:16" x14ac:dyDescent="0.5">
      <c r="A109" s="46" t="s">
        <v>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  <c r="P109" s="35">
        <f>SUM(P97:P108)</f>
        <v>1070</v>
      </c>
    </row>
    <row r="110" spans="1:16" x14ac:dyDescent="0.5">
      <c r="A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7"/>
    </row>
    <row r="111" spans="1:16" x14ac:dyDescent="0.5">
      <c r="A111" s="4" t="s">
        <v>13</v>
      </c>
      <c r="B111" s="5" t="s">
        <v>79</v>
      </c>
      <c r="C111" s="4">
        <f t="shared" ref="C111:J111" si="14">D7</f>
        <v>19</v>
      </c>
      <c r="D111" s="4">
        <f t="shared" si="14"/>
        <v>18</v>
      </c>
      <c r="E111" s="4">
        <f t="shared" si="14"/>
        <v>15</v>
      </c>
      <c r="F111" s="4">
        <f t="shared" si="14"/>
        <v>16</v>
      </c>
      <c r="G111" s="4">
        <f t="shared" si="14"/>
        <v>16</v>
      </c>
      <c r="H111" s="4">
        <f t="shared" si="14"/>
        <v>13</v>
      </c>
      <c r="I111" s="4">
        <f t="shared" si="14"/>
        <v>17</v>
      </c>
      <c r="J111" s="4">
        <f t="shared" si="14"/>
        <v>13</v>
      </c>
      <c r="K111" s="4"/>
      <c r="L111" s="4"/>
      <c r="M111" s="4"/>
      <c r="N111" s="4"/>
      <c r="O111" s="6"/>
      <c r="P111" s="6">
        <f>SUM(C111:O111)</f>
        <v>127</v>
      </c>
    </row>
    <row r="112" spans="1:16" x14ac:dyDescent="0.5">
      <c r="A112" s="4" t="s">
        <v>13</v>
      </c>
      <c r="B112" s="5" t="s">
        <v>20</v>
      </c>
      <c r="C112" s="4">
        <f>D12</f>
        <v>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6">
        <f t="shared" ref="P112:P122" si="15">SUM(C112:O112)</f>
        <v>8</v>
      </c>
    </row>
    <row r="113" spans="1:18" x14ac:dyDescent="0.5">
      <c r="A113" s="4" t="s">
        <v>13</v>
      </c>
      <c r="B113" s="5" t="s">
        <v>27</v>
      </c>
      <c r="C113" s="4">
        <f>D18</f>
        <v>17</v>
      </c>
      <c r="D113" s="4">
        <f>E18</f>
        <v>14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6">
        <f t="shared" si="15"/>
        <v>31</v>
      </c>
    </row>
    <row r="114" spans="1:18" x14ac:dyDescent="0.5">
      <c r="A114" s="4" t="s">
        <v>13</v>
      </c>
      <c r="B114" s="5" t="s">
        <v>80</v>
      </c>
      <c r="C114" s="4">
        <f>D23</f>
        <v>14</v>
      </c>
      <c r="D114" s="4">
        <f>E23</f>
        <v>14</v>
      </c>
      <c r="E114" s="4">
        <f>F23</f>
        <v>23</v>
      </c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si="15"/>
        <v>51</v>
      </c>
    </row>
    <row r="115" spans="1:18" x14ac:dyDescent="0.5">
      <c r="A115" s="4" t="s">
        <v>13</v>
      </c>
      <c r="B115" s="5" t="s">
        <v>81</v>
      </c>
      <c r="C115" s="4">
        <f>D28</f>
        <v>14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5"/>
        <v>14</v>
      </c>
    </row>
    <row r="116" spans="1:18" x14ac:dyDescent="0.5">
      <c r="A116" s="4" t="s">
        <v>13</v>
      </c>
      <c r="B116" s="5" t="s">
        <v>82</v>
      </c>
      <c r="C116" s="4">
        <f t="shared" ref="C116:L116" si="16">D33</f>
        <v>19</v>
      </c>
      <c r="D116" s="4">
        <f t="shared" si="16"/>
        <v>19</v>
      </c>
      <c r="E116" s="4">
        <f t="shared" si="16"/>
        <v>21</v>
      </c>
      <c r="F116" s="4">
        <f t="shared" si="16"/>
        <v>19</v>
      </c>
      <c r="G116" s="4">
        <f t="shared" si="16"/>
        <v>17</v>
      </c>
      <c r="H116" s="4">
        <f t="shared" si="16"/>
        <v>17</v>
      </c>
      <c r="I116" s="4">
        <f t="shared" si="16"/>
        <v>17</v>
      </c>
      <c r="J116" s="4">
        <f t="shared" si="16"/>
        <v>16</v>
      </c>
      <c r="K116" s="4">
        <f t="shared" si="16"/>
        <v>16</v>
      </c>
      <c r="L116" s="4">
        <f t="shared" si="16"/>
        <v>16</v>
      </c>
      <c r="M116" s="4"/>
      <c r="N116" s="4"/>
      <c r="O116" s="6"/>
      <c r="P116" s="6">
        <f t="shared" si="15"/>
        <v>177</v>
      </c>
    </row>
    <row r="117" spans="1:18" x14ac:dyDescent="0.5">
      <c r="A117" s="4" t="s">
        <v>13</v>
      </c>
      <c r="B117" s="5" t="s">
        <v>51</v>
      </c>
      <c r="C117" s="4">
        <f>D38</f>
        <v>20</v>
      </c>
      <c r="D117" s="4">
        <f>E38</f>
        <v>14</v>
      </c>
      <c r="E117" s="4">
        <f>F38</f>
        <v>15</v>
      </c>
      <c r="F117" s="4">
        <f>G38</f>
        <v>18</v>
      </c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5"/>
        <v>67</v>
      </c>
    </row>
    <row r="118" spans="1:18" x14ac:dyDescent="0.5">
      <c r="A118" s="4" t="s">
        <v>13</v>
      </c>
      <c r="B118" s="5" t="s">
        <v>83</v>
      </c>
      <c r="C118" s="4">
        <f>D43</f>
        <v>18</v>
      </c>
      <c r="D118" s="4">
        <f>E43</f>
        <v>14</v>
      </c>
      <c r="E118" s="4">
        <f>F43</f>
        <v>14</v>
      </c>
      <c r="F118" s="4">
        <f>G43</f>
        <v>19</v>
      </c>
      <c r="G118" s="4">
        <f>H43</f>
        <v>21</v>
      </c>
      <c r="H118" s="4"/>
      <c r="I118" s="4"/>
      <c r="J118" s="4"/>
      <c r="K118" s="4"/>
      <c r="L118" s="4"/>
      <c r="M118" s="4"/>
      <c r="N118" s="4"/>
      <c r="O118" s="6"/>
      <c r="P118" s="6">
        <f t="shared" si="15"/>
        <v>86</v>
      </c>
    </row>
    <row r="119" spans="1:18" x14ac:dyDescent="0.5">
      <c r="A119" s="4" t="s">
        <v>13</v>
      </c>
      <c r="B119" s="32" t="s">
        <v>59</v>
      </c>
      <c r="C119" s="4">
        <f>D51</f>
        <v>16</v>
      </c>
      <c r="D119" s="4">
        <f>E51</f>
        <v>12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5"/>
        <v>28</v>
      </c>
    </row>
    <row r="120" spans="1:18" x14ac:dyDescent="0.5">
      <c r="A120" s="4" t="s">
        <v>13</v>
      </c>
      <c r="B120" s="32" t="s">
        <v>66</v>
      </c>
      <c r="C120" s="4">
        <f t="shared" ref="C120:I120" si="17">D56</f>
        <v>19</v>
      </c>
      <c r="D120" s="4">
        <f t="shared" si="17"/>
        <v>20</v>
      </c>
      <c r="E120" s="4">
        <f t="shared" si="17"/>
        <v>16</v>
      </c>
      <c r="F120" s="4">
        <f t="shared" si="17"/>
        <v>19</v>
      </c>
      <c r="G120" s="4">
        <f t="shared" si="17"/>
        <v>16</v>
      </c>
      <c r="H120" s="4">
        <f t="shared" si="17"/>
        <v>13</v>
      </c>
      <c r="I120" s="4">
        <f t="shared" si="17"/>
        <v>26</v>
      </c>
      <c r="J120" s="4"/>
      <c r="K120" s="4"/>
      <c r="L120" s="4"/>
      <c r="M120" s="4"/>
      <c r="N120" s="4"/>
      <c r="O120" s="6"/>
      <c r="P120" s="6">
        <f t="shared" si="15"/>
        <v>129</v>
      </c>
    </row>
    <row r="121" spans="1:18" x14ac:dyDescent="0.5">
      <c r="A121" s="4" t="s">
        <v>13</v>
      </c>
      <c r="B121" s="32" t="s">
        <v>90</v>
      </c>
      <c r="C121" s="4">
        <f>D61</f>
        <v>20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5"/>
        <v>20</v>
      </c>
    </row>
    <row r="122" spans="1:18" x14ac:dyDescent="0.5">
      <c r="A122" s="4" t="s">
        <v>13</v>
      </c>
      <c r="B122" s="5" t="s">
        <v>69</v>
      </c>
      <c r="C122" s="4">
        <f t="shared" ref="C122:H122" si="18">D66</f>
        <v>18</v>
      </c>
      <c r="D122" s="4">
        <f t="shared" si="18"/>
        <v>16</v>
      </c>
      <c r="E122" s="4">
        <f t="shared" si="18"/>
        <v>18</v>
      </c>
      <c r="F122" s="4">
        <f t="shared" si="18"/>
        <v>18</v>
      </c>
      <c r="G122" s="4">
        <f t="shared" si="18"/>
        <v>13</v>
      </c>
      <c r="H122" s="4">
        <f t="shared" si="18"/>
        <v>13</v>
      </c>
      <c r="I122" s="4"/>
      <c r="J122" s="4"/>
      <c r="K122" s="4"/>
      <c r="L122" s="4"/>
      <c r="M122" s="4"/>
      <c r="N122" s="4"/>
      <c r="O122" s="6"/>
      <c r="P122" s="6">
        <f t="shared" si="15"/>
        <v>96</v>
      </c>
    </row>
    <row r="123" spans="1:18" s="16" customFormat="1" x14ac:dyDescent="0.5">
      <c r="A123" s="46" t="s">
        <v>5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8"/>
      <c r="P123" s="35">
        <f>SUM(P111:P122)</f>
        <v>834</v>
      </c>
      <c r="Q123" s="17"/>
      <c r="R123" s="17"/>
    </row>
    <row r="124" spans="1:18" x14ac:dyDescent="0.5">
      <c r="A124" s="19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5" spans="1:18" x14ac:dyDescent="0.5">
      <c r="A125" s="19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</row>
    <row r="126" spans="1:18" x14ac:dyDescent="0.5">
      <c r="A126" s="4" t="s">
        <v>14</v>
      </c>
      <c r="B126" s="32" t="s">
        <v>79</v>
      </c>
      <c r="C126" s="33">
        <f t="shared" ref="C126:H126" si="19">D8</f>
        <v>20</v>
      </c>
      <c r="D126" s="33">
        <f t="shared" si="19"/>
        <v>19</v>
      </c>
      <c r="E126" s="33">
        <f t="shared" si="19"/>
        <v>11</v>
      </c>
      <c r="F126" s="33">
        <f t="shared" si="19"/>
        <v>15</v>
      </c>
      <c r="G126" s="33">
        <f t="shared" si="19"/>
        <v>14</v>
      </c>
      <c r="H126" s="33">
        <f t="shared" si="19"/>
        <v>12</v>
      </c>
      <c r="I126" s="33"/>
      <c r="J126" s="33"/>
      <c r="K126" s="33"/>
      <c r="L126" s="33"/>
      <c r="M126" s="33"/>
      <c r="N126" s="4"/>
      <c r="O126" s="6"/>
      <c r="P126" s="6">
        <f>SUM(C126:O126)</f>
        <v>91</v>
      </c>
      <c r="Q126" s="6"/>
      <c r="R126" s="6"/>
    </row>
    <row r="127" spans="1:18" x14ac:dyDescent="0.5">
      <c r="A127" s="4" t="s">
        <v>14</v>
      </c>
      <c r="B127" s="32" t="s">
        <v>20</v>
      </c>
      <c r="C127" s="43">
        <f>D13</f>
        <v>18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6">
        <f t="shared" ref="P127:P138" si="20">SUM(C127:O127)</f>
        <v>18</v>
      </c>
      <c r="Q127" s="6"/>
      <c r="R127" s="6"/>
    </row>
    <row r="128" spans="1:18" x14ac:dyDescent="0.5">
      <c r="A128" s="4" t="s">
        <v>14</v>
      </c>
      <c r="B128" s="32" t="str">
        <f>B16</f>
        <v>จักรยานยนต์และเครื่องยนต์เล็ก</v>
      </c>
      <c r="C128" s="43">
        <f>D16</f>
        <v>13</v>
      </c>
      <c r="D128" s="43">
        <f>E16</f>
        <v>13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6">
        <f t="shared" si="20"/>
        <v>26</v>
      </c>
      <c r="Q128" s="6"/>
      <c r="R128" s="6"/>
    </row>
    <row r="129" spans="1:18" x14ac:dyDescent="0.5">
      <c r="A129" s="4" t="s">
        <v>14</v>
      </c>
      <c r="B129" s="5" t="s">
        <v>27</v>
      </c>
      <c r="C129" s="43">
        <f>D19</f>
        <v>16</v>
      </c>
      <c r="D129" s="43">
        <f>E19</f>
        <v>15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si="20"/>
        <v>31</v>
      </c>
      <c r="Q129" s="6"/>
      <c r="R129" s="6"/>
    </row>
    <row r="130" spans="1:18" x14ac:dyDescent="0.5">
      <c r="A130" s="4" t="s">
        <v>14</v>
      </c>
      <c r="B130" s="32" t="s">
        <v>80</v>
      </c>
      <c r="C130" s="33">
        <f>D24</f>
        <v>18</v>
      </c>
      <c r="D130" s="33">
        <f>E24</f>
        <v>16</v>
      </c>
      <c r="E130" s="43">
        <f>F24</f>
        <v>23</v>
      </c>
      <c r="F130" s="33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0"/>
        <v>57</v>
      </c>
      <c r="Q130" s="6"/>
      <c r="R130" s="6"/>
    </row>
    <row r="131" spans="1:18" x14ac:dyDescent="0.5">
      <c r="A131" s="4" t="s">
        <v>14</v>
      </c>
      <c r="B131" s="32" t="s">
        <v>81</v>
      </c>
      <c r="C131" s="33">
        <f>D29</f>
        <v>9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0"/>
        <v>9</v>
      </c>
      <c r="Q131" s="6"/>
      <c r="R131" s="6"/>
    </row>
    <row r="132" spans="1:18" x14ac:dyDescent="0.5">
      <c r="A132" s="4" t="s">
        <v>14</v>
      </c>
      <c r="B132" s="32" t="s">
        <v>82</v>
      </c>
      <c r="C132" s="33">
        <f t="shared" ref="C132:L132" si="21">D34</f>
        <v>20</v>
      </c>
      <c r="D132" s="33">
        <f t="shared" si="21"/>
        <v>17</v>
      </c>
      <c r="E132" s="33">
        <f t="shared" si="21"/>
        <v>19</v>
      </c>
      <c r="F132" s="33">
        <f t="shared" si="21"/>
        <v>18</v>
      </c>
      <c r="G132" s="33">
        <f t="shared" si="21"/>
        <v>17</v>
      </c>
      <c r="H132" s="33">
        <f t="shared" si="21"/>
        <v>18</v>
      </c>
      <c r="I132" s="33">
        <f t="shared" si="21"/>
        <v>18</v>
      </c>
      <c r="J132" s="33">
        <f t="shared" si="21"/>
        <v>19</v>
      </c>
      <c r="K132" s="43">
        <f t="shared" si="21"/>
        <v>16</v>
      </c>
      <c r="L132" s="43">
        <f t="shared" si="21"/>
        <v>13</v>
      </c>
      <c r="M132" s="4"/>
      <c r="N132" s="4"/>
      <c r="O132" s="6"/>
      <c r="P132" s="6">
        <f t="shared" si="20"/>
        <v>175</v>
      </c>
      <c r="Q132" s="6"/>
      <c r="R132" s="6"/>
    </row>
    <row r="133" spans="1:18" x14ac:dyDescent="0.5">
      <c r="A133" s="4" t="s">
        <v>14</v>
      </c>
      <c r="B133" s="32" t="s">
        <v>51</v>
      </c>
      <c r="C133" s="33">
        <f>D39</f>
        <v>19</v>
      </c>
      <c r="D133" s="33">
        <f>E39</f>
        <v>18</v>
      </c>
      <c r="E133" s="43">
        <f>F39</f>
        <v>23</v>
      </c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0"/>
        <v>60</v>
      </c>
      <c r="Q133" s="6"/>
      <c r="R133" s="6"/>
    </row>
    <row r="134" spans="1:18" x14ac:dyDescent="0.5">
      <c r="A134" s="4" t="s">
        <v>14</v>
      </c>
      <c r="B134" s="32" t="s">
        <v>83</v>
      </c>
      <c r="C134" s="33">
        <f>D44</f>
        <v>21</v>
      </c>
      <c r="D134" s="33">
        <f>E44</f>
        <v>16</v>
      </c>
      <c r="E134" s="43">
        <f>F44</f>
        <v>21</v>
      </c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6">
        <f t="shared" si="20"/>
        <v>58</v>
      </c>
      <c r="Q134" s="6"/>
      <c r="R134" s="6"/>
    </row>
    <row r="135" spans="1:18" x14ac:dyDescent="0.5">
      <c r="A135" s="4" t="s">
        <v>14</v>
      </c>
      <c r="B135" s="32" t="s">
        <v>59</v>
      </c>
      <c r="C135" s="33">
        <f>D52</f>
        <v>20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0"/>
        <v>20</v>
      </c>
      <c r="Q135" s="6"/>
      <c r="R135" s="6"/>
    </row>
    <row r="136" spans="1:18" x14ac:dyDescent="0.5">
      <c r="A136" s="4" t="s">
        <v>14</v>
      </c>
      <c r="B136" s="32" t="s">
        <v>66</v>
      </c>
      <c r="C136" s="33">
        <f>D57</f>
        <v>19</v>
      </c>
      <c r="D136" s="33">
        <f>E57</f>
        <v>20</v>
      </c>
      <c r="E136" s="33">
        <f>F57</f>
        <v>18</v>
      </c>
      <c r="F136" s="33">
        <f>G57</f>
        <v>15</v>
      </c>
      <c r="G136" s="43">
        <f>H57</f>
        <v>25</v>
      </c>
      <c r="H136" s="33"/>
      <c r="I136" s="4"/>
      <c r="J136" s="4"/>
      <c r="K136" s="4"/>
      <c r="L136" s="4"/>
      <c r="M136" s="4"/>
      <c r="N136" s="4"/>
      <c r="O136" s="6"/>
      <c r="P136" s="6">
        <f t="shared" si="20"/>
        <v>97</v>
      </c>
      <c r="Q136" s="6"/>
      <c r="R136" s="6"/>
    </row>
    <row r="137" spans="1:18" x14ac:dyDescent="0.5">
      <c r="A137" s="4" t="s">
        <v>14</v>
      </c>
      <c r="B137" s="32" t="s">
        <v>90</v>
      </c>
      <c r="C137" s="33">
        <f>D62</f>
        <v>23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0"/>
        <v>23</v>
      </c>
      <c r="Q137" s="6"/>
      <c r="R137" s="6"/>
    </row>
    <row r="138" spans="1:18" x14ac:dyDescent="0.5">
      <c r="A138" s="4" t="s">
        <v>14</v>
      </c>
      <c r="B138" s="32" t="s">
        <v>69</v>
      </c>
      <c r="C138" s="33">
        <f>D67</f>
        <v>21</v>
      </c>
      <c r="D138" s="33">
        <f>E67</f>
        <v>21</v>
      </c>
      <c r="E138" s="43">
        <f>F67</f>
        <v>16</v>
      </c>
      <c r="F138" s="43">
        <f>G67</f>
        <v>15</v>
      </c>
      <c r="G138" s="4"/>
      <c r="H138" s="4"/>
      <c r="I138" s="4"/>
      <c r="J138" s="4"/>
      <c r="K138" s="4"/>
      <c r="L138" s="4"/>
      <c r="M138" s="4"/>
      <c r="N138" s="4"/>
      <c r="O138" s="6"/>
      <c r="P138" s="6">
        <f t="shared" si="20"/>
        <v>73</v>
      </c>
      <c r="Q138" s="6"/>
      <c r="R138" s="6"/>
    </row>
    <row r="139" spans="1:18" x14ac:dyDescent="0.5">
      <c r="A139" s="46" t="s">
        <v>5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8"/>
      <c r="P139" s="35">
        <f>SUM(P126:P138)</f>
        <v>738</v>
      </c>
      <c r="Q139" s="35">
        <f>SUM(Q126:Q138)</f>
        <v>0</v>
      </c>
      <c r="R139" s="35">
        <f>SUM(R126:R138)</f>
        <v>0</v>
      </c>
    </row>
    <row r="140" spans="1:18" x14ac:dyDescent="0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8" x14ac:dyDescent="0.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8" x14ac:dyDescent="0.5">
      <c r="A145" s="4" t="s">
        <v>15</v>
      </c>
      <c r="B145" s="5" t="str">
        <f>B9</f>
        <v>เทคนิคเครื่องกล</v>
      </c>
      <c r="C145" s="4">
        <f>D9</f>
        <v>24</v>
      </c>
      <c r="D145" s="4">
        <f>E9</f>
        <v>23</v>
      </c>
      <c r="E145" s="4">
        <f>F9</f>
        <v>23</v>
      </c>
      <c r="F145" s="4"/>
      <c r="G145" s="7">
        <f>H9</f>
        <v>20</v>
      </c>
      <c r="H145" s="7">
        <f>I9</f>
        <v>20</v>
      </c>
      <c r="I145" s="7">
        <f>J9</f>
        <v>20</v>
      </c>
      <c r="J145" s="4"/>
      <c r="K145" s="8">
        <f>L9</f>
        <v>8</v>
      </c>
      <c r="L145" s="8">
        <f>M9</f>
        <v>15</v>
      </c>
      <c r="M145" s="4"/>
      <c r="N145" s="4"/>
      <c r="O145" s="6"/>
      <c r="P145" s="6">
        <f>SUM(C145:O145)</f>
        <v>153</v>
      </c>
    </row>
    <row r="146" spans="1:18" x14ac:dyDescent="0.5">
      <c r="A146" s="4" t="s">
        <v>15</v>
      </c>
      <c r="B146" s="32" t="s">
        <v>84</v>
      </c>
      <c r="C146" s="43">
        <f>D14</f>
        <v>2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6">
        <f t="shared" ref="P146:P156" si="22">SUM(C146:O146)</f>
        <v>2</v>
      </c>
    </row>
    <row r="147" spans="1:18" x14ac:dyDescent="0.5">
      <c r="A147" s="4" t="s">
        <v>15</v>
      </c>
      <c r="B147" s="32" t="str">
        <f>B20</f>
        <v>เทคนิคยานยนต์ไฟฟ้า</v>
      </c>
      <c r="C147" s="44">
        <f>D20</f>
        <v>15</v>
      </c>
      <c r="D147" s="44">
        <f>E20</f>
        <v>15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6">
        <f t="shared" si="22"/>
        <v>30</v>
      </c>
      <c r="Q147" s="1" t="s">
        <v>89</v>
      </c>
    </row>
    <row r="148" spans="1:18" x14ac:dyDescent="0.5">
      <c r="A148" s="4" t="s">
        <v>15</v>
      </c>
      <c r="B148" s="32" t="str">
        <f>B25</f>
        <v>เทคนิคการผลิต</v>
      </c>
      <c r="C148" s="33">
        <f>D25</f>
        <v>17</v>
      </c>
      <c r="D148" s="33">
        <f>E25</f>
        <v>17</v>
      </c>
      <c r="E148" s="43">
        <f>F25</f>
        <v>11</v>
      </c>
      <c r="F148" s="44">
        <f>G25</f>
        <v>19</v>
      </c>
      <c r="G148" s="4"/>
      <c r="H148" s="4"/>
      <c r="I148" s="4"/>
      <c r="J148" s="4"/>
      <c r="K148" s="4"/>
      <c r="L148" s="4"/>
      <c r="M148" s="4"/>
      <c r="N148" s="4"/>
      <c r="O148" s="6"/>
      <c r="P148" s="6">
        <f t="shared" si="22"/>
        <v>64</v>
      </c>
    </row>
    <row r="149" spans="1:18" x14ac:dyDescent="0.5">
      <c r="A149" s="4" t="s">
        <v>15</v>
      </c>
      <c r="B149" s="32" t="str">
        <f>B30</f>
        <v>เทคนิคโลหะ</v>
      </c>
      <c r="C149" s="43">
        <f>D30</f>
        <v>5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si="22"/>
        <v>5</v>
      </c>
    </row>
    <row r="150" spans="1:18" x14ac:dyDescent="0.5">
      <c r="A150" s="4" t="s">
        <v>15</v>
      </c>
      <c r="B150" s="32" t="str">
        <f>B35</f>
        <v>ไฟฟ้า</v>
      </c>
      <c r="C150" s="33">
        <f t="shared" ref="C150:L150" si="23">D35</f>
        <v>19</v>
      </c>
      <c r="D150" s="33">
        <f t="shared" si="23"/>
        <v>20</v>
      </c>
      <c r="E150" s="33">
        <f t="shared" si="23"/>
        <v>19</v>
      </c>
      <c r="F150" s="33">
        <f t="shared" si="23"/>
        <v>20</v>
      </c>
      <c r="G150" s="43">
        <f t="shared" si="23"/>
        <v>19</v>
      </c>
      <c r="H150" s="43">
        <f t="shared" si="23"/>
        <v>19</v>
      </c>
      <c r="I150" s="43">
        <f t="shared" si="23"/>
        <v>19</v>
      </c>
      <c r="J150" s="43">
        <f t="shared" si="23"/>
        <v>20</v>
      </c>
      <c r="K150" s="44">
        <f t="shared" si="23"/>
        <v>19</v>
      </c>
      <c r="L150" s="44">
        <f t="shared" si="23"/>
        <v>20</v>
      </c>
      <c r="M150" s="33"/>
      <c r="N150" s="4"/>
      <c r="O150" s="6"/>
      <c r="P150" s="6">
        <f t="shared" si="22"/>
        <v>194</v>
      </c>
    </row>
    <row r="151" spans="1:18" x14ac:dyDescent="0.5">
      <c r="A151" s="4" t="s">
        <v>15</v>
      </c>
      <c r="B151" s="32" t="str">
        <f>B40</f>
        <v xml:space="preserve">เทคโนโลยีอิเล็กทรอนิกส์ </v>
      </c>
      <c r="C151" s="33">
        <f>D40</f>
        <v>12</v>
      </c>
      <c r="D151" s="43">
        <f>E40</f>
        <v>14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22"/>
        <v>26</v>
      </c>
    </row>
    <row r="152" spans="1:18" x14ac:dyDescent="0.5">
      <c r="A152" s="4" t="s">
        <v>15</v>
      </c>
      <c r="B152" s="32" t="str">
        <f>B45</f>
        <v>ช่างก่อสร้าง</v>
      </c>
      <c r="C152" s="33">
        <f>D45</f>
        <v>19</v>
      </c>
      <c r="D152" s="33">
        <f>E45</f>
        <v>19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22"/>
        <v>38</v>
      </c>
    </row>
    <row r="153" spans="1:18" x14ac:dyDescent="0.5">
      <c r="A153" s="4" t="s">
        <v>15</v>
      </c>
      <c r="B153" s="32" t="s">
        <v>61</v>
      </c>
      <c r="C153" s="33">
        <f>D53</f>
        <v>4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6">
        <f t="shared" si="22"/>
        <v>4</v>
      </c>
    </row>
    <row r="154" spans="1:18" x14ac:dyDescent="0.5">
      <c r="A154" s="4" t="s">
        <v>15</v>
      </c>
      <c r="B154" s="32" t="str">
        <f>B58</f>
        <v>โยธา</v>
      </c>
      <c r="C154" s="33">
        <f>D58</f>
        <v>20</v>
      </c>
      <c r="D154" s="33">
        <f>E58</f>
        <v>19</v>
      </c>
      <c r="E154" s="33">
        <f>F58</f>
        <v>19</v>
      </c>
      <c r="F154" s="33">
        <f>G58</f>
        <v>18</v>
      </c>
      <c r="G154" s="44">
        <f>H58</f>
        <v>23</v>
      </c>
      <c r="H154" s="33"/>
      <c r="I154" s="4"/>
      <c r="J154" s="4"/>
      <c r="K154" s="4"/>
      <c r="L154" s="4"/>
      <c r="M154" s="4"/>
      <c r="N154" s="4"/>
      <c r="O154" s="6"/>
      <c r="P154" s="6">
        <f t="shared" si="22"/>
        <v>99</v>
      </c>
    </row>
    <row r="155" spans="1:18" x14ac:dyDescent="0.5">
      <c r="A155" s="4" t="s">
        <v>15</v>
      </c>
      <c r="B155" s="32" t="s">
        <v>90</v>
      </c>
      <c r="C155" s="43">
        <f>D63</f>
        <v>10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22"/>
        <v>10</v>
      </c>
    </row>
    <row r="156" spans="1:18" x14ac:dyDescent="0.5">
      <c r="A156" s="4" t="s">
        <v>15</v>
      </c>
      <c r="B156" s="32" t="str">
        <f>B68</f>
        <v>เทคโนโลยีสารสนเทศ</v>
      </c>
      <c r="C156" s="33">
        <f>D68</f>
        <v>17</v>
      </c>
      <c r="D156" s="33">
        <f>E68</f>
        <v>16</v>
      </c>
      <c r="E156" s="44">
        <f>F68</f>
        <v>16</v>
      </c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22"/>
        <v>49</v>
      </c>
    </row>
    <row r="157" spans="1:18" x14ac:dyDescent="0.5">
      <c r="A157" s="46" t="s">
        <v>5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8"/>
      <c r="P157" s="35">
        <f>SUM(P145:P156)</f>
        <v>674</v>
      </c>
    </row>
    <row r="158" spans="1:18" x14ac:dyDescent="0.5"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59" spans="1:18" x14ac:dyDescent="0.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</row>
    <row r="160" spans="1:18" x14ac:dyDescent="0.5">
      <c r="A160" s="4" t="s">
        <v>18</v>
      </c>
      <c r="B160" s="32" t="s">
        <v>85</v>
      </c>
      <c r="C160" s="33">
        <f t="shared" ref="C160:I160" si="24">D10</f>
        <v>21</v>
      </c>
      <c r="D160" s="33">
        <f t="shared" si="24"/>
        <v>17</v>
      </c>
      <c r="E160" s="33">
        <f t="shared" si="24"/>
        <v>14</v>
      </c>
      <c r="F160" s="33">
        <f t="shared" si="24"/>
        <v>15</v>
      </c>
      <c r="G160" s="43">
        <f t="shared" si="24"/>
        <v>21</v>
      </c>
      <c r="H160" s="43">
        <f t="shared" si="24"/>
        <v>19</v>
      </c>
      <c r="I160" s="44">
        <f t="shared" si="24"/>
        <v>22</v>
      </c>
      <c r="J160" s="33"/>
      <c r="K160" s="33"/>
      <c r="L160" s="4"/>
      <c r="M160" s="4"/>
      <c r="N160" s="4"/>
      <c r="O160" s="4"/>
      <c r="P160" s="6">
        <f>SUM(C160:O160)</f>
        <v>129</v>
      </c>
      <c r="Q160" s="6"/>
      <c r="R160" s="6"/>
    </row>
    <row r="161" spans="1:19" x14ac:dyDescent="0.5">
      <c r="A161" s="4" t="s">
        <v>18</v>
      </c>
      <c r="B161" s="32" t="s">
        <v>84</v>
      </c>
      <c r="C161" s="43">
        <f>D15</f>
        <v>10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6">
        <f t="shared" ref="P161:P172" si="25">SUM(C161:O161)</f>
        <v>10</v>
      </c>
      <c r="Q161" s="6"/>
      <c r="R161" s="6"/>
    </row>
    <row r="162" spans="1:19" x14ac:dyDescent="0.5">
      <c r="A162" s="4" t="s">
        <v>18</v>
      </c>
      <c r="B162" s="32" t="str">
        <f>B21</f>
        <v>เทคนิคยานยนต์ไฟฟ้า</v>
      </c>
      <c r="C162" s="43">
        <f>D21</f>
        <v>14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6">
        <f t="shared" si="25"/>
        <v>14</v>
      </c>
      <c r="Q162" s="6"/>
      <c r="R162" s="6"/>
    </row>
    <row r="163" spans="1:19" x14ac:dyDescent="0.5">
      <c r="A163" s="4" t="s">
        <v>18</v>
      </c>
      <c r="B163" s="32" t="s">
        <v>33</v>
      </c>
      <c r="C163" s="33">
        <f>D26</f>
        <v>18</v>
      </c>
      <c r="D163" s="33">
        <f>E26</f>
        <v>16</v>
      </c>
      <c r="E163" s="43">
        <f>F26</f>
        <v>12</v>
      </c>
      <c r="F163" s="44">
        <f>G26</f>
        <v>18</v>
      </c>
      <c r="G163" s="33"/>
      <c r="H163" s="33"/>
      <c r="I163" s="4"/>
      <c r="J163" s="4"/>
      <c r="K163" s="4"/>
      <c r="L163" s="4"/>
      <c r="M163" s="4"/>
      <c r="N163" s="4"/>
      <c r="O163" s="4"/>
      <c r="P163" s="6">
        <f t="shared" si="25"/>
        <v>64</v>
      </c>
      <c r="Q163" s="6"/>
      <c r="R163" s="6"/>
    </row>
    <row r="164" spans="1:19" x14ac:dyDescent="0.5">
      <c r="A164" s="4" t="s">
        <v>18</v>
      </c>
      <c r="B164" s="36" t="s">
        <v>41</v>
      </c>
      <c r="C164" s="43">
        <f>D31</f>
        <v>21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si="25"/>
        <v>21</v>
      </c>
      <c r="Q164" s="6"/>
      <c r="R164" s="6"/>
    </row>
    <row r="165" spans="1:19" x14ac:dyDescent="0.5">
      <c r="A165" s="4" t="s">
        <v>18</v>
      </c>
      <c r="B165" s="32" t="s">
        <v>82</v>
      </c>
      <c r="C165" s="33">
        <f>D36</f>
        <v>20</v>
      </c>
      <c r="D165" s="33">
        <f>E36</f>
        <v>19</v>
      </c>
      <c r="E165" s="33">
        <f>F36</f>
        <v>19</v>
      </c>
      <c r="F165" s="33">
        <f>G36</f>
        <v>15</v>
      </c>
      <c r="G165" s="33">
        <f>H36</f>
        <v>10</v>
      </c>
      <c r="H165" s="33"/>
      <c r="I165" s="43">
        <f>J36</f>
        <v>21</v>
      </c>
      <c r="J165" s="43">
        <f>K36</f>
        <v>20</v>
      </c>
      <c r="K165" s="43">
        <f>L36</f>
        <v>18</v>
      </c>
      <c r="L165" s="33"/>
      <c r="M165" s="44">
        <f>N36</f>
        <v>20</v>
      </c>
      <c r="N165" s="44">
        <f>O36</f>
        <v>13</v>
      </c>
      <c r="O165" s="33"/>
      <c r="P165" s="6">
        <f t="shared" si="25"/>
        <v>175</v>
      </c>
      <c r="Q165" s="6"/>
      <c r="R165" s="6"/>
    </row>
    <row r="166" spans="1:19" x14ac:dyDescent="0.5">
      <c r="A166" s="4" t="s">
        <v>18</v>
      </c>
      <c r="B166" s="32" t="s">
        <v>56</v>
      </c>
      <c r="C166" s="33">
        <f>D41</f>
        <v>25</v>
      </c>
      <c r="D166" s="43">
        <f>E41</f>
        <v>21</v>
      </c>
      <c r="E166" s="44">
        <f>F41</f>
        <v>4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6">
        <f t="shared" si="25"/>
        <v>50</v>
      </c>
      <c r="Q166" s="6"/>
      <c r="R166" s="6"/>
      <c r="S166" s="1" t="s">
        <v>55</v>
      </c>
    </row>
    <row r="167" spans="1:19" x14ac:dyDescent="0.5">
      <c r="A167" s="4" t="s">
        <v>18</v>
      </c>
      <c r="B167" s="32" t="s">
        <v>86</v>
      </c>
      <c r="C167" s="33">
        <f>D46</f>
        <v>21</v>
      </c>
      <c r="D167" s="33">
        <f>E46</f>
        <v>20</v>
      </c>
      <c r="E167" s="33">
        <f>F46</f>
        <v>14</v>
      </c>
      <c r="F167" s="44">
        <f>G46</f>
        <v>5</v>
      </c>
      <c r="G167" s="33"/>
      <c r="H167" s="33"/>
      <c r="I167" s="4"/>
      <c r="J167" s="4"/>
      <c r="K167" s="4"/>
      <c r="L167" s="4"/>
      <c r="M167" s="4"/>
      <c r="N167" s="4"/>
      <c r="O167" s="4"/>
      <c r="P167" s="6">
        <f t="shared" si="25"/>
        <v>60</v>
      </c>
      <c r="Q167" s="6"/>
      <c r="R167" s="6"/>
    </row>
    <row r="168" spans="1:19" x14ac:dyDescent="0.5">
      <c r="A168" s="4" t="s">
        <v>18</v>
      </c>
      <c r="B168" s="32" t="s">
        <v>59</v>
      </c>
      <c r="C168" s="33">
        <f>D54</f>
        <v>7</v>
      </c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6">
        <f t="shared" si="25"/>
        <v>7</v>
      </c>
      <c r="Q168" s="6"/>
      <c r="R168" s="6"/>
    </row>
    <row r="169" spans="1:19" x14ac:dyDescent="0.5">
      <c r="A169" s="4" t="s">
        <v>18</v>
      </c>
      <c r="B169" s="32" t="s">
        <v>66</v>
      </c>
      <c r="C169" s="33">
        <f>D59</f>
        <v>19</v>
      </c>
      <c r="D169" s="33">
        <f t="shared" ref="D169:H169" si="26">E59</f>
        <v>18</v>
      </c>
      <c r="E169" s="33">
        <f t="shared" si="26"/>
        <v>17</v>
      </c>
      <c r="F169" s="33">
        <f t="shared" si="26"/>
        <v>17</v>
      </c>
      <c r="G169" s="43">
        <f t="shared" si="26"/>
        <v>12</v>
      </c>
      <c r="H169" s="44">
        <f t="shared" si="26"/>
        <v>13</v>
      </c>
      <c r="I169" s="33"/>
      <c r="J169" s="33"/>
      <c r="K169" s="33"/>
      <c r="L169" s="4"/>
      <c r="M169" s="4"/>
      <c r="N169" s="4"/>
      <c r="O169" s="4"/>
      <c r="P169" s="6">
        <f t="shared" si="25"/>
        <v>96</v>
      </c>
      <c r="Q169" s="6"/>
      <c r="R169" s="6"/>
    </row>
    <row r="170" spans="1:19" x14ac:dyDescent="0.5">
      <c r="A170" s="4" t="s">
        <v>18</v>
      </c>
      <c r="B170" s="32" t="s">
        <v>47</v>
      </c>
      <c r="C170" s="43">
        <f>D64</f>
        <v>10</v>
      </c>
      <c r="D170" s="44">
        <f>E64</f>
        <v>10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>
        <f t="shared" si="25"/>
        <v>20</v>
      </c>
      <c r="Q170" s="6"/>
      <c r="R170" s="6"/>
    </row>
    <row r="171" spans="1:19" x14ac:dyDescent="0.5">
      <c r="A171" s="4" t="s">
        <v>18</v>
      </c>
      <c r="B171" s="5" t="str">
        <f>B69</f>
        <v>นักพัฒนาซอฟต์แวร์คอมพิวเตอร์</v>
      </c>
      <c r="C171" s="4">
        <f>D69</f>
        <v>22</v>
      </c>
      <c r="D171" s="4">
        <f t="shared" ref="D171:E171" si="27">E69</f>
        <v>20</v>
      </c>
      <c r="E171" s="8">
        <f t="shared" si="27"/>
        <v>13</v>
      </c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6">
        <f t="shared" si="25"/>
        <v>55</v>
      </c>
      <c r="Q171" s="6"/>
      <c r="R171" s="6"/>
    </row>
    <row r="172" spans="1:19" s="16" customFormat="1" x14ac:dyDescent="0.5">
      <c r="A172" s="46" t="s">
        <v>5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8"/>
      <c r="O172" s="34"/>
      <c r="P172" s="35">
        <f t="shared" si="25"/>
        <v>0</v>
      </c>
      <c r="Q172" s="35">
        <f>SUM(Q160:Q171)</f>
        <v>0</v>
      </c>
      <c r="R172" s="35">
        <f>SUM(R160:R171)</f>
        <v>0</v>
      </c>
      <c r="S172" s="16">
        <f>SUM(P172:R172)</f>
        <v>0</v>
      </c>
    </row>
    <row r="173" spans="1:19" x14ac:dyDescent="0.5">
      <c r="D173" s="49" t="str">
        <f>A3</f>
        <v>ข้อมูล ณ  วันที่  2  เดือน กันยายน พ.ศ. 2568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</row>
  </sheetData>
  <mergeCells count="67">
    <mergeCell ref="J73:K73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49:C49"/>
    <mergeCell ref="A70:C70"/>
    <mergeCell ref="E72:N72"/>
    <mergeCell ref="O72:R72"/>
    <mergeCell ref="O74:P74"/>
    <mergeCell ref="C75:D75"/>
    <mergeCell ref="E75:F75"/>
    <mergeCell ref="G75:H75"/>
    <mergeCell ref="I75:J75"/>
    <mergeCell ref="K75:L75"/>
    <mergeCell ref="M75:N75"/>
    <mergeCell ref="M77:N77"/>
    <mergeCell ref="C76:D76"/>
    <mergeCell ref="E76:F76"/>
    <mergeCell ref="G76:H76"/>
    <mergeCell ref="I76:J76"/>
    <mergeCell ref="K76:L76"/>
    <mergeCell ref="M76:N76"/>
    <mergeCell ref="C77:D77"/>
    <mergeCell ref="E77:F77"/>
    <mergeCell ref="G77:H77"/>
    <mergeCell ref="I77:J77"/>
    <mergeCell ref="K77:L77"/>
    <mergeCell ref="M79:N79"/>
    <mergeCell ref="C78:D78"/>
    <mergeCell ref="E78:F78"/>
    <mergeCell ref="G78:H78"/>
    <mergeCell ref="I78:J78"/>
    <mergeCell ref="K78:L78"/>
    <mergeCell ref="M78:N78"/>
    <mergeCell ref="C79:D79"/>
    <mergeCell ref="E79:F79"/>
    <mergeCell ref="G79:H79"/>
    <mergeCell ref="I79:J79"/>
    <mergeCell ref="K79:L79"/>
    <mergeCell ref="M81:N81"/>
    <mergeCell ref="C80:D80"/>
    <mergeCell ref="E80:F80"/>
    <mergeCell ref="G80:H80"/>
    <mergeCell ref="I80:J80"/>
    <mergeCell ref="K80:L80"/>
    <mergeCell ref="M80:N80"/>
    <mergeCell ref="C81:D81"/>
    <mergeCell ref="E81:F81"/>
    <mergeCell ref="G81:H81"/>
    <mergeCell ref="I81:J81"/>
    <mergeCell ref="K81:L81"/>
    <mergeCell ref="D158:P158"/>
    <mergeCell ref="A172:N172"/>
    <mergeCell ref="D173:P173"/>
    <mergeCell ref="J83:P83"/>
    <mergeCell ref="A109:O109"/>
    <mergeCell ref="A123:O123"/>
    <mergeCell ref="D124:P124"/>
    <mergeCell ref="A139:O139"/>
    <mergeCell ref="A157:O157"/>
  </mergeCells>
  <pageMargins left="0.48" right="0.17" top="0.41" bottom="1.67" header="0.31496062992125984" footer="0.31496062992125984"/>
  <pageSetup paperSize="9" scale="8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6DCB-284D-477C-A18D-7220F9942DEB}">
  <dimension ref="A1:T173"/>
  <sheetViews>
    <sheetView tabSelected="1" topLeftCell="A100" workbookViewId="0">
      <selection activeCell="E21" sqref="E21"/>
    </sheetView>
  </sheetViews>
  <sheetFormatPr defaultColWidth="9" defaultRowHeight="21.75" x14ac:dyDescent="0.5"/>
  <cols>
    <col min="1" max="1" width="6.125" style="1" customWidth="1"/>
    <col min="2" max="2" width="22.875" style="1" customWidth="1"/>
    <col min="3" max="3" width="5" style="19" customWidth="1"/>
    <col min="4" max="4" width="4.125" style="1" customWidth="1"/>
    <col min="5" max="5" width="3.5" style="1" customWidth="1"/>
    <col min="6" max="6" width="3.625" style="1" customWidth="1"/>
    <col min="7" max="8" width="3.75" style="1" customWidth="1"/>
    <col min="9" max="9" width="3.5" style="1" customWidth="1"/>
    <col min="10" max="10" width="3.75" style="1" customWidth="1"/>
    <col min="11" max="11" width="3.875" style="1" customWidth="1"/>
    <col min="12" max="13" width="3.25" style="1" customWidth="1"/>
    <col min="14" max="15" width="3.5" style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39.25" style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106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107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19</v>
      </c>
      <c r="G6" s="4">
        <v>19</v>
      </c>
      <c r="H6" s="4">
        <v>20</v>
      </c>
      <c r="I6" s="4">
        <v>19</v>
      </c>
      <c r="J6" s="4">
        <v>20</v>
      </c>
      <c r="K6" s="4">
        <v>19</v>
      </c>
      <c r="L6" s="4"/>
      <c r="M6" s="4"/>
      <c r="N6" s="4"/>
      <c r="O6" s="4"/>
      <c r="P6" s="6">
        <f>SUM(D6:O6)</f>
        <v>158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18</v>
      </c>
      <c r="F7" s="4">
        <v>15</v>
      </c>
      <c r="G7" s="4">
        <v>16</v>
      </c>
      <c r="H7" s="4">
        <v>16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127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11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91</v>
      </c>
      <c r="Q8" s="6">
        <v>16</v>
      </c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24</v>
      </c>
      <c r="E9" s="4">
        <v>23</v>
      </c>
      <c r="F9" s="4">
        <v>23</v>
      </c>
      <c r="G9" s="4"/>
      <c r="H9" s="7">
        <v>20</v>
      </c>
      <c r="I9" s="7">
        <v>20</v>
      </c>
      <c r="J9" s="7">
        <v>20</v>
      </c>
      <c r="K9" s="4"/>
      <c r="L9" s="8">
        <v>8</v>
      </c>
      <c r="M9" s="8">
        <v>15</v>
      </c>
      <c r="N9" s="4"/>
      <c r="O9" s="4"/>
      <c r="P9" s="6">
        <f t="shared" si="0"/>
        <v>153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17</v>
      </c>
      <c r="F10" s="4">
        <v>14</v>
      </c>
      <c r="G10" s="4">
        <v>15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129</v>
      </c>
      <c r="Q10" s="6">
        <v>12</v>
      </c>
      <c r="R10" s="6">
        <v>2</v>
      </c>
    </row>
    <row r="11" spans="1:19" x14ac:dyDescent="0.5">
      <c r="A11" s="4" t="s">
        <v>9</v>
      </c>
      <c r="B11" s="5" t="s">
        <v>20</v>
      </c>
      <c r="C11" s="4" t="s">
        <v>21</v>
      </c>
      <c r="D11" s="4">
        <v>19</v>
      </c>
      <c r="E11" s="4">
        <v>17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36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>
        <v>4</v>
      </c>
    </row>
    <row r="14" spans="1:19" x14ac:dyDescent="0.5">
      <c r="A14" s="4" t="s">
        <v>15</v>
      </c>
      <c r="B14" s="9" t="s">
        <v>22</v>
      </c>
      <c r="C14" s="4" t="s">
        <v>23</v>
      </c>
      <c r="D14" s="7">
        <v>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2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>
        <v>8</v>
      </c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>
        <v>1</v>
      </c>
    </row>
    <row r="22" spans="1:19" x14ac:dyDescent="0.5">
      <c r="A22" s="4" t="s">
        <v>9</v>
      </c>
      <c r="B22" s="5" t="s">
        <v>31</v>
      </c>
      <c r="C22" s="4" t="s">
        <v>32</v>
      </c>
      <c r="D22" s="4">
        <v>20</v>
      </c>
      <c r="E22" s="4">
        <v>19</v>
      </c>
      <c r="F22" s="4">
        <v>19</v>
      </c>
      <c r="G22" s="4">
        <v>19</v>
      </c>
      <c r="H22" s="4">
        <v>18</v>
      </c>
      <c r="I22" s="4">
        <v>15</v>
      </c>
      <c r="J22" s="4"/>
      <c r="K22" s="4"/>
      <c r="L22" s="4"/>
      <c r="M22" s="4"/>
      <c r="N22" s="4"/>
      <c r="O22" s="4"/>
      <c r="P22" s="6">
        <f t="shared" si="0"/>
        <v>110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14</v>
      </c>
      <c r="E23" s="4">
        <v>14</v>
      </c>
      <c r="F23" s="4">
        <v>23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51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23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57</v>
      </c>
      <c r="Q24" s="6">
        <v>12</v>
      </c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11</v>
      </c>
      <c r="G25" s="8">
        <v>19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64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16</v>
      </c>
      <c r="F26" s="7">
        <v>12</v>
      </c>
      <c r="G26" s="8">
        <v>18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64</v>
      </c>
      <c r="Q26" s="6">
        <v>9</v>
      </c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17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17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>
        <v>6</v>
      </c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5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>
        <v>1</v>
      </c>
    </row>
    <row r="32" spans="1:19" x14ac:dyDescent="0.5">
      <c r="A32" s="4" t="s">
        <v>9</v>
      </c>
      <c r="B32" s="5" t="s">
        <v>42</v>
      </c>
      <c r="C32" s="4" t="s">
        <v>43</v>
      </c>
      <c r="D32" s="4">
        <v>19</v>
      </c>
      <c r="E32" s="4">
        <v>20</v>
      </c>
      <c r="F32" s="4">
        <v>17</v>
      </c>
      <c r="G32" s="4">
        <v>20</v>
      </c>
      <c r="H32" s="4">
        <v>18</v>
      </c>
      <c r="I32" s="4">
        <v>20</v>
      </c>
      <c r="J32" s="4">
        <v>19</v>
      </c>
      <c r="K32" s="4">
        <v>19</v>
      </c>
      <c r="L32" s="4">
        <v>19</v>
      </c>
      <c r="M32" s="4">
        <v>20</v>
      </c>
      <c r="N32" s="4"/>
      <c r="O32" s="4"/>
      <c r="P32" s="6">
        <f t="shared" si="0"/>
        <v>191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19</v>
      </c>
      <c r="E33" s="4">
        <v>19</v>
      </c>
      <c r="F33" s="4">
        <v>21</v>
      </c>
      <c r="G33" s="4">
        <v>19</v>
      </c>
      <c r="H33" s="4">
        <v>17</v>
      </c>
      <c r="I33" s="4">
        <v>17</v>
      </c>
      <c r="J33" s="4">
        <v>17</v>
      </c>
      <c r="K33" s="4">
        <v>16</v>
      </c>
      <c r="L33" s="4">
        <v>16</v>
      </c>
      <c r="M33" s="4">
        <v>16</v>
      </c>
      <c r="N33" s="4"/>
      <c r="O33" s="4"/>
      <c r="P33" s="6">
        <f t="shared" si="0"/>
        <v>177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18</v>
      </c>
      <c r="H34" s="4">
        <v>17</v>
      </c>
      <c r="I34" s="4">
        <v>18</v>
      </c>
      <c r="J34" s="4">
        <v>18</v>
      </c>
      <c r="K34" s="4">
        <v>19</v>
      </c>
      <c r="L34" s="7">
        <v>16</v>
      </c>
      <c r="M34" s="7">
        <v>13</v>
      </c>
      <c r="N34" s="4"/>
      <c r="O34" s="4"/>
      <c r="P34" s="6">
        <f t="shared" si="0"/>
        <v>175</v>
      </c>
      <c r="Q34" s="6">
        <v>23</v>
      </c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19</v>
      </c>
      <c r="E35" s="4">
        <v>20</v>
      </c>
      <c r="F35" s="4">
        <v>19</v>
      </c>
      <c r="G35" s="4">
        <v>20</v>
      </c>
      <c r="H35" s="7">
        <v>19</v>
      </c>
      <c r="I35" s="7">
        <v>19</v>
      </c>
      <c r="J35" s="7">
        <v>19</v>
      </c>
      <c r="K35" s="7">
        <v>20</v>
      </c>
      <c r="L35" s="8">
        <v>19</v>
      </c>
      <c r="M35" s="8">
        <v>20</v>
      </c>
      <c r="N35" s="4"/>
      <c r="O35" s="4"/>
      <c r="P35" s="6">
        <f t="shared" si="0"/>
        <v>194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20</v>
      </c>
      <c r="E36" s="4">
        <v>19</v>
      </c>
      <c r="F36" s="4">
        <v>19</v>
      </c>
      <c r="G36" s="4">
        <v>15</v>
      </c>
      <c r="H36" s="4">
        <v>10</v>
      </c>
      <c r="I36" s="4"/>
      <c r="J36" s="7">
        <v>21</v>
      </c>
      <c r="K36" s="7">
        <v>20</v>
      </c>
      <c r="L36" s="7">
        <v>18</v>
      </c>
      <c r="M36" s="4"/>
      <c r="N36" s="8">
        <v>20</v>
      </c>
      <c r="O36" s="8">
        <v>13</v>
      </c>
      <c r="P36" s="6">
        <f>SUM(D36:O36)</f>
        <v>175</v>
      </c>
      <c r="Q36" s="6">
        <v>8</v>
      </c>
      <c r="R36" s="6">
        <v>2</v>
      </c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18</v>
      </c>
      <c r="F37" s="4">
        <v>19</v>
      </c>
      <c r="G37" s="4">
        <v>17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74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14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67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>
        <v>12</v>
      </c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54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>
        <v>1</v>
      </c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20</v>
      </c>
      <c r="E42" s="4">
        <v>20</v>
      </c>
      <c r="F42" s="4">
        <v>17</v>
      </c>
      <c r="G42" s="4">
        <v>17</v>
      </c>
      <c r="H42" s="4">
        <v>17</v>
      </c>
      <c r="I42" s="4">
        <v>16</v>
      </c>
      <c r="J42" s="4"/>
      <c r="K42" s="4"/>
      <c r="L42" s="4"/>
      <c r="M42" s="4"/>
      <c r="N42" s="4"/>
      <c r="O42" s="4"/>
      <c r="P42" s="6">
        <f t="shared" si="0"/>
        <v>107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14</v>
      </c>
      <c r="G43" s="4">
        <v>19</v>
      </c>
      <c r="H43" s="4">
        <v>21</v>
      </c>
      <c r="I43" s="4"/>
      <c r="J43" s="4"/>
      <c r="K43" s="4"/>
      <c r="L43" s="4"/>
      <c r="M43" s="4"/>
      <c r="N43" s="4"/>
      <c r="O43" s="4"/>
      <c r="P43" s="6">
        <f t="shared" si="0"/>
        <v>86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16</v>
      </c>
      <c r="F44" s="7">
        <v>21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58</v>
      </c>
      <c r="Q44" s="6">
        <v>31</v>
      </c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19</v>
      </c>
      <c r="E45" s="4">
        <v>19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38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>
        <v>6</v>
      </c>
      <c r="R46" s="6">
        <v>2</v>
      </c>
    </row>
    <row r="47" spans="1:19" x14ac:dyDescent="0.5">
      <c r="A47" s="50" t="s">
        <v>5</v>
      </c>
      <c r="B47" s="51"/>
      <c r="C47" s="52"/>
      <c r="D47" s="18">
        <f>SUM(D6:D46)</f>
        <v>703</v>
      </c>
      <c r="E47" s="18">
        <f t="shared" ref="E47:O47" si="1">SUM(E6:E46)</f>
        <v>544</v>
      </c>
      <c r="F47" s="18">
        <f t="shared" si="1"/>
        <v>392</v>
      </c>
      <c r="G47" s="18">
        <f t="shared" si="1"/>
        <v>289</v>
      </c>
      <c r="H47" s="18">
        <f t="shared" si="1"/>
        <v>228</v>
      </c>
      <c r="I47" s="18">
        <f t="shared" si="1"/>
        <v>188</v>
      </c>
      <c r="J47" s="18">
        <f t="shared" si="1"/>
        <v>173</v>
      </c>
      <c r="K47" s="18">
        <f t="shared" si="1"/>
        <v>126</v>
      </c>
      <c r="L47" s="18">
        <f t="shared" si="1"/>
        <v>96</v>
      </c>
      <c r="M47" s="18">
        <f t="shared" si="1"/>
        <v>84</v>
      </c>
      <c r="N47" s="18">
        <f t="shared" si="1"/>
        <v>20</v>
      </c>
      <c r="O47" s="18">
        <f t="shared" si="1"/>
        <v>13</v>
      </c>
      <c r="P47" s="18">
        <f>SUM(P6:P46)</f>
        <v>2856</v>
      </c>
      <c r="Q47" s="18">
        <f t="shared" ref="Q47:R47" si="2">SUM(Q6:Q46)</f>
        <v>143</v>
      </c>
      <c r="R47" s="18">
        <f t="shared" si="2"/>
        <v>13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50" t="s">
        <v>36</v>
      </c>
      <c r="B49" s="51"/>
      <c r="C49" s="52"/>
      <c r="D49" s="18">
        <f t="shared" ref="D49:R49" si="3">D47</f>
        <v>703</v>
      </c>
      <c r="E49" s="18">
        <f t="shared" si="3"/>
        <v>544</v>
      </c>
      <c r="F49" s="18">
        <f t="shared" si="3"/>
        <v>392</v>
      </c>
      <c r="G49" s="18">
        <f t="shared" si="3"/>
        <v>289</v>
      </c>
      <c r="H49" s="18">
        <f t="shared" si="3"/>
        <v>228</v>
      </c>
      <c r="I49" s="18">
        <f t="shared" si="3"/>
        <v>188</v>
      </c>
      <c r="J49" s="18">
        <f t="shared" si="3"/>
        <v>173</v>
      </c>
      <c r="K49" s="18">
        <f t="shared" si="3"/>
        <v>126</v>
      </c>
      <c r="L49" s="18">
        <f t="shared" si="3"/>
        <v>96</v>
      </c>
      <c r="M49" s="18">
        <f t="shared" si="3"/>
        <v>84</v>
      </c>
      <c r="N49" s="18">
        <f t="shared" si="3"/>
        <v>20</v>
      </c>
      <c r="O49" s="18">
        <f t="shared" si="3"/>
        <v>13</v>
      </c>
      <c r="P49" s="18">
        <f t="shared" si="3"/>
        <v>2856</v>
      </c>
      <c r="Q49" s="18">
        <f t="shared" si="3"/>
        <v>143</v>
      </c>
      <c r="R49" s="18">
        <f t="shared" si="3"/>
        <v>13</v>
      </c>
    </row>
    <row r="50" spans="1:18" x14ac:dyDescent="0.5">
      <c r="A50" s="37" t="s">
        <v>9</v>
      </c>
      <c r="B50" s="38" t="s">
        <v>59</v>
      </c>
      <c r="C50" s="37" t="s">
        <v>60</v>
      </c>
      <c r="D50" s="37">
        <v>17</v>
      </c>
      <c r="E50" s="37">
        <v>16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9">
        <f>SUM(D50:O50)</f>
        <v>33</v>
      </c>
      <c r="Q50" s="39"/>
      <c r="R50" s="39"/>
    </row>
    <row r="51" spans="1:18" x14ac:dyDescent="0.5">
      <c r="A51" s="4" t="s">
        <v>13</v>
      </c>
      <c r="B51" s="5" t="s">
        <v>59</v>
      </c>
      <c r="C51" s="4" t="s">
        <v>60</v>
      </c>
      <c r="D51" s="4">
        <v>16</v>
      </c>
      <c r="E51" s="4"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39">
        <f t="shared" ref="P51:P69" si="4">SUM(D51:O51)</f>
        <v>28</v>
      </c>
      <c r="Q51" s="6"/>
      <c r="R51" s="6"/>
    </row>
    <row r="52" spans="1:18" x14ac:dyDescent="0.5">
      <c r="A52" s="4" t="s">
        <v>14</v>
      </c>
      <c r="B52" s="5" t="s">
        <v>59</v>
      </c>
      <c r="C52" s="4" t="s">
        <v>60</v>
      </c>
      <c r="D52" s="4">
        <v>20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si="4"/>
        <v>20</v>
      </c>
      <c r="Q52" s="6">
        <v>5</v>
      </c>
      <c r="R52" s="6"/>
    </row>
    <row r="53" spans="1:18" x14ac:dyDescent="0.5">
      <c r="A53" s="10" t="s">
        <v>15</v>
      </c>
      <c r="B53" s="11" t="s">
        <v>61</v>
      </c>
      <c r="C53" s="10" t="s">
        <v>62</v>
      </c>
      <c r="D53" s="4">
        <v>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4</v>
      </c>
      <c r="Q53" s="6"/>
      <c r="R53" s="6"/>
    </row>
    <row r="54" spans="1:18" x14ac:dyDescent="0.5">
      <c r="A54" s="10" t="s">
        <v>18</v>
      </c>
      <c r="B54" s="11" t="s">
        <v>61</v>
      </c>
      <c r="C54" s="10" t="s">
        <v>62</v>
      </c>
      <c r="D54" s="4">
        <v>7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7</v>
      </c>
      <c r="Q54" s="6"/>
      <c r="R54" s="6"/>
    </row>
    <row r="55" spans="1:18" x14ac:dyDescent="0.5">
      <c r="A55" s="4" t="s">
        <v>9</v>
      </c>
      <c r="B55" s="5" t="s">
        <v>66</v>
      </c>
      <c r="C55" s="4" t="s">
        <v>67</v>
      </c>
      <c r="D55" s="4">
        <v>21</v>
      </c>
      <c r="E55" s="4">
        <v>21</v>
      </c>
      <c r="F55" s="4">
        <v>19</v>
      </c>
      <c r="G55" s="4">
        <v>20</v>
      </c>
      <c r="H55" s="4">
        <v>19</v>
      </c>
      <c r="I55" s="4">
        <v>20</v>
      </c>
      <c r="J55" s="4">
        <v>18</v>
      </c>
      <c r="K55" s="4">
        <v>20</v>
      </c>
      <c r="L55" s="4"/>
      <c r="M55" s="4"/>
      <c r="N55" s="4"/>
      <c r="O55" s="4"/>
      <c r="P55" s="39">
        <f t="shared" si="4"/>
        <v>158</v>
      </c>
      <c r="Q55" s="6"/>
      <c r="R55" s="6"/>
    </row>
    <row r="56" spans="1:18" x14ac:dyDescent="0.5">
      <c r="A56" s="4" t="s">
        <v>13</v>
      </c>
      <c r="B56" s="5" t="s">
        <v>66</v>
      </c>
      <c r="C56" s="4" t="s">
        <v>67</v>
      </c>
      <c r="D56" s="4">
        <v>19</v>
      </c>
      <c r="E56" s="4">
        <v>20</v>
      </c>
      <c r="F56" s="4">
        <v>16</v>
      </c>
      <c r="G56" s="4">
        <v>19</v>
      </c>
      <c r="H56" s="4">
        <v>16</v>
      </c>
      <c r="I56" s="4">
        <v>13</v>
      </c>
      <c r="J56" s="4">
        <v>26</v>
      </c>
      <c r="K56" s="4"/>
      <c r="L56" s="4"/>
      <c r="M56" s="4"/>
      <c r="N56" s="4"/>
      <c r="O56" s="4"/>
      <c r="P56" s="39">
        <f t="shared" si="4"/>
        <v>129</v>
      </c>
      <c r="Q56" s="6"/>
      <c r="R56" s="6"/>
    </row>
    <row r="57" spans="1:18" x14ac:dyDescent="0.5">
      <c r="A57" s="4" t="s">
        <v>14</v>
      </c>
      <c r="B57" s="5" t="s">
        <v>66</v>
      </c>
      <c r="C57" s="4" t="s">
        <v>67</v>
      </c>
      <c r="D57" s="4">
        <v>19</v>
      </c>
      <c r="E57" s="4">
        <v>20</v>
      </c>
      <c r="F57" s="4">
        <v>18</v>
      </c>
      <c r="G57" s="4">
        <v>15</v>
      </c>
      <c r="H57" s="7">
        <v>25</v>
      </c>
      <c r="I57" s="4"/>
      <c r="J57" s="4"/>
      <c r="K57" s="4"/>
      <c r="L57" s="4"/>
      <c r="M57" s="4"/>
      <c r="N57" s="4"/>
      <c r="O57" s="4"/>
      <c r="P57" s="39">
        <f t="shared" si="4"/>
        <v>97</v>
      </c>
      <c r="Q57" s="6">
        <v>6</v>
      </c>
      <c r="R57" s="6"/>
    </row>
    <row r="58" spans="1:18" x14ac:dyDescent="0.5">
      <c r="A58" s="4" t="s">
        <v>15</v>
      </c>
      <c r="B58" s="5" t="s">
        <v>66</v>
      </c>
      <c r="C58" s="4" t="s">
        <v>68</v>
      </c>
      <c r="D58" s="4">
        <v>20</v>
      </c>
      <c r="E58" s="4">
        <v>19</v>
      </c>
      <c r="F58" s="4">
        <v>19</v>
      </c>
      <c r="G58" s="4">
        <v>18</v>
      </c>
      <c r="H58" s="8">
        <v>23</v>
      </c>
      <c r="I58" s="4"/>
      <c r="J58" s="4"/>
      <c r="K58" s="4"/>
      <c r="L58" s="4"/>
      <c r="M58" s="4"/>
      <c r="N58" s="4"/>
      <c r="O58" s="4"/>
      <c r="P58" s="39">
        <f t="shared" si="4"/>
        <v>99</v>
      </c>
      <c r="Q58" s="6"/>
      <c r="R58" s="6"/>
    </row>
    <row r="59" spans="1:18" x14ac:dyDescent="0.5">
      <c r="A59" s="4" t="s">
        <v>18</v>
      </c>
      <c r="B59" s="5" t="s">
        <v>66</v>
      </c>
      <c r="C59" s="4" t="s">
        <v>68</v>
      </c>
      <c r="D59" s="4">
        <v>19</v>
      </c>
      <c r="E59" s="4">
        <v>18</v>
      </c>
      <c r="F59" s="4">
        <v>17</v>
      </c>
      <c r="G59" s="4">
        <v>17</v>
      </c>
      <c r="H59" s="7">
        <v>12</v>
      </c>
      <c r="I59" s="8">
        <v>13</v>
      </c>
      <c r="J59" s="4"/>
      <c r="K59" s="4"/>
      <c r="L59" s="4"/>
      <c r="M59" s="4"/>
      <c r="N59" s="4"/>
      <c r="O59" s="4"/>
      <c r="P59" s="39">
        <f t="shared" si="4"/>
        <v>96</v>
      </c>
      <c r="Q59" s="6">
        <v>5</v>
      </c>
      <c r="R59" s="6"/>
    </row>
    <row r="60" spans="1:18" x14ac:dyDescent="0.5">
      <c r="A60" s="4" t="s">
        <v>9</v>
      </c>
      <c r="B60" s="5" t="s">
        <v>47</v>
      </c>
      <c r="C60" s="4" t="s">
        <v>48</v>
      </c>
      <c r="D60" s="4">
        <v>21</v>
      </c>
      <c r="E60" s="4">
        <v>19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39">
        <f t="shared" si="4"/>
        <v>40</v>
      </c>
      <c r="Q60" s="6"/>
      <c r="R60" s="6"/>
    </row>
    <row r="61" spans="1:18" x14ac:dyDescent="0.5">
      <c r="A61" s="4" t="s">
        <v>13</v>
      </c>
      <c r="B61" s="5" t="s">
        <v>47</v>
      </c>
      <c r="C61" s="4" t="s">
        <v>48</v>
      </c>
      <c r="D61" s="4">
        <v>20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20</v>
      </c>
      <c r="Q61" s="6"/>
      <c r="R61" s="6"/>
    </row>
    <row r="62" spans="1:18" x14ac:dyDescent="0.5">
      <c r="A62" s="4" t="s">
        <v>14</v>
      </c>
      <c r="B62" s="5" t="s">
        <v>47</v>
      </c>
      <c r="C62" s="4" t="s">
        <v>48</v>
      </c>
      <c r="D62" s="4">
        <v>23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23</v>
      </c>
      <c r="Q62" s="6">
        <v>2</v>
      </c>
      <c r="R62" s="6"/>
    </row>
    <row r="63" spans="1:18" x14ac:dyDescent="0.5">
      <c r="A63" s="4" t="s">
        <v>15</v>
      </c>
      <c r="B63" s="5" t="s">
        <v>47</v>
      </c>
      <c r="C63" s="4" t="s">
        <v>49</v>
      </c>
      <c r="D63" s="7">
        <v>10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10</v>
      </c>
      <c r="Q63" s="6"/>
      <c r="R63" s="6"/>
    </row>
    <row r="64" spans="1:18" x14ac:dyDescent="0.5">
      <c r="A64" s="4" t="s">
        <v>18</v>
      </c>
      <c r="B64" s="5" t="s">
        <v>50</v>
      </c>
      <c r="C64" s="4" t="s">
        <v>49</v>
      </c>
      <c r="D64" s="7">
        <v>10</v>
      </c>
      <c r="E64" s="8">
        <v>10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20</v>
      </c>
      <c r="Q64" s="6"/>
      <c r="R64" s="6">
        <v>2</v>
      </c>
    </row>
    <row r="65" spans="1:20" x14ac:dyDescent="0.5">
      <c r="A65" s="4" t="s">
        <v>9</v>
      </c>
      <c r="B65" s="5" t="s">
        <v>69</v>
      </c>
      <c r="C65" s="4" t="s">
        <v>70</v>
      </c>
      <c r="D65" s="4">
        <v>20</v>
      </c>
      <c r="E65" s="4">
        <v>20</v>
      </c>
      <c r="F65" s="4">
        <v>20</v>
      </c>
      <c r="G65" s="4">
        <v>17</v>
      </c>
      <c r="H65" s="4">
        <v>21</v>
      </c>
      <c r="I65" s="4"/>
      <c r="J65" s="4"/>
      <c r="K65" s="4"/>
      <c r="L65" s="4"/>
      <c r="M65" s="4"/>
      <c r="N65" s="4"/>
      <c r="O65" s="4"/>
      <c r="P65" s="39">
        <f t="shared" si="4"/>
        <v>98</v>
      </c>
      <c r="Q65" s="6"/>
      <c r="R65" s="6"/>
    </row>
    <row r="66" spans="1:20" x14ac:dyDescent="0.5">
      <c r="A66" s="4" t="s">
        <v>13</v>
      </c>
      <c r="B66" s="5" t="s">
        <v>69</v>
      </c>
      <c r="C66" s="4" t="s">
        <v>70</v>
      </c>
      <c r="D66" s="4">
        <v>18</v>
      </c>
      <c r="E66" s="4">
        <v>15</v>
      </c>
      <c r="F66" s="4">
        <v>18</v>
      </c>
      <c r="G66" s="4">
        <v>18</v>
      </c>
      <c r="H66" s="4">
        <v>13</v>
      </c>
      <c r="I66" s="4">
        <v>13</v>
      </c>
      <c r="J66" s="4"/>
      <c r="K66" s="4"/>
      <c r="L66" s="4"/>
      <c r="M66" s="4"/>
      <c r="N66" s="4"/>
      <c r="O66" s="4"/>
      <c r="P66" s="39">
        <f t="shared" si="4"/>
        <v>95</v>
      </c>
      <c r="Q66" s="6"/>
      <c r="R66" s="6"/>
    </row>
    <row r="67" spans="1:20" x14ac:dyDescent="0.5">
      <c r="A67" s="4" t="s">
        <v>14</v>
      </c>
      <c r="B67" s="5" t="s">
        <v>69</v>
      </c>
      <c r="C67" s="4" t="s">
        <v>70</v>
      </c>
      <c r="D67" s="4">
        <v>21</v>
      </c>
      <c r="E67" s="4">
        <v>21</v>
      </c>
      <c r="F67" s="7">
        <v>16</v>
      </c>
      <c r="G67" s="7">
        <v>15</v>
      </c>
      <c r="H67" s="4"/>
      <c r="I67" s="4"/>
      <c r="J67" s="4"/>
      <c r="K67" s="4"/>
      <c r="L67" s="4"/>
      <c r="M67" s="4"/>
      <c r="N67" s="4"/>
      <c r="O67" s="4"/>
      <c r="P67" s="39">
        <f t="shared" si="4"/>
        <v>73</v>
      </c>
      <c r="Q67" s="6">
        <v>4</v>
      </c>
      <c r="R67" s="6"/>
    </row>
    <row r="68" spans="1:20" x14ac:dyDescent="0.5">
      <c r="A68" s="4" t="s">
        <v>15</v>
      </c>
      <c r="B68" s="5" t="s">
        <v>69</v>
      </c>
      <c r="C68" s="4" t="s">
        <v>71</v>
      </c>
      <c r="D68" s="4">
        <v>17</v>
      </c>
      <c r="E68" s="4">
        <v>16</v>
      </c>
      <c r="F68" s="8">
        <v>16</v>
      </c>
      <c r="G68" s="4"/>
      <c r="H68" s="4"/>
      <c r="I68" s="4"/>
      <c r="J68" s="4"/>
      <c r="K68" s="4"/>
      <c r="L68" s="4"/>
      <c r="M68" s="4"/>
      <c r="N68" s="4"/>
      <c r="O68" s="4"/>
      <c r="P68" s="39">
        <f t="shared" si="4"/>
        <v>49</v>
      </c>
      <c r="Q68" s="6"/>
      <c r="R68" s="6"/>
    </row>
    <row r="69" spans="1:20" x14ac:dyDescent="0.5">
      <c r="A69" s="4" t="s">
        <v>18</v>
      </c>
      <c r="B69" s="5" t="s">
        <v>72</v>
      </c>
      <c r="C69" s="4" t="s">
        <v>71</v>
      </c>
      <c r="D69" s="4">
        <v>22</v>
      </c>
      <c r="E69" s="4">
        <v>20</v>
      </c>
      <c r="F69" s="8">
        <v>13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55</v>
      </c>
      <c r="Q69" s="6">
        <v>3</v>
      </c>
      <c r="R69" s="6"/>
    </row>
    <row r="70" spans="1:20" s="16" customFormat="1" x14ac:dyDescent="0.5">
      <c r="A70" s="50" t="s">
        <v>5</v>
      </c>
      <c r="B70" s="51"/>
      <c r="C70" s="52"/>
      <c r="D70" s="18">
        <f>SUM(D49:D69)</f>
        <v>1047</v>
      </c>
      <c r="E70" s="18">
        <f t="shared" ref="E70:P70" si="5">SUM(E49:E69)</f>
        <v>791</v>
      </c>
      <c r="F70" s="18">
        <f t="shared" si="5"/>
        <v>564</v>
      </c>
      <c r="G70" s="18">
        <f t="shared" si="5"/>
        <v>428</v>
      </c>
      <c r="H70" s="18">
        <f t="shared" si="5"/>
        <v>357</v>
      </c>
      <c r="I70" s="18">
        <f t="shared" si="5"/>
        <v>247</v>
      </c>
      <c r="J70" s="18">
        <f t="shared" si="5"/>
        <v>217</v>
      </c>
      <c r="K70" s="18">
        <f t="shared" si="5"/>
        <v>146</v>
      </c>
      <c r="L70" s="18">
        <f t="shared" si="5"/>
        <v>96</v>
      </c>
      <c r="M70" s="18">
        <f t="shared" si="5"/>
        <v>84</v>
      </c>
      <c r="N70" s="18">
        <f t="shared" si="5"/>
        <v>20</v>
      </c>
      <c r="O70" s="18">
        <f t="shared" si="5"/>
        <v>13</v>
      </c>
      <c r="P70" s="18">
        <f t="shared" si="5"/>
        <v>4010</v>
      </c>
      <c r="Q70" s="18">
        <f>SUM(Q42:Q69)</f>
        <v>348</v>
      </c>
      <c r="R70" s="18">
        <f>SUM(R42:R69)</f>
        <v>30</v>
      </c>
    </row>
    <row r="71" spans="1:20" s="16" customFormat="1" x14ac:dyDescent="0.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20" x14ac:dyDescent="0.5">
      <c r="E72" s="53" t="str">
        <f>A3</f>
        <v>ข้อมูล ณ  วันที่  21  เดือน ตุลาคม พ.ศ. 2568</v>
      </c>
      <c r="F72" s="53"/>
      <c r="G72" s="53"/>
      <c r="H72" s="53"/>
      <c r="I72" s="53"/>
      <c r="J72" s="53"/>
      <c r="K72" s="53"/>
      <c r="L72" s="53"/>
      <c r="M72" s="53"/>
      <c r="N72" s="53"/>
      <c r="O72" s="81" t="s">
        <v>102</v>
      </c>
      <c r="P72" s="81"/>
      <c r="Q72" s="81"/>
      <c r="R72" s="81"/>
    </row>
    <row r="73" spans="1:20" x14ac:dyDescent="0.5">
      <c r="H73" s="20"/>
      <c r="J73" s="66" t="s">
        <v>8</v>
      </c>
      <c r="K73" s="66"/>
    </row>
    <row r="74" spans="1:20" x14ac:dyDescent="0.5">
      <c r="H74" s="21"/>
      <c r="J74" s="22" t="s">
        <v>73</v>
      </c>
      <c r="K74" s="22"/>
      <c r="L74" s="22"/>
      <c r="M74" s="16"/>
      <c r="N74" s="16"/>
      <c r="O74" s="67" t="s">
        <v>6</v>
      </c>
      <c r="P74" s="67"/>
    </row>
    <row r="75" spans="1:20" x14ac:dyDescent="0.5">
      <c r="B75" s="16"/>
      <c r="C75" s="67" t="s">
        <v>74</v>
      </c>
      <c r="D75" s="67"/>
      <c r="E75" s="67" t="s">
        <v>75</v>
      </c>
      <c r="F75" s="67"/>
      <c r="G75" s="67" t="s">
        <v>76</v>
      </c>
      <c r="H75" s="67"/>
      <c r="I75" s="67" t="s">
        <v>7</v>
      </c>
      <c r="J75" s="67"/>
      <c r="K75" s="68" t="s">
        <v>8</v>
      </c>
      <c r="L75" s="68"/>
      <c r="M75" s="69" t="s">
        <v>77</v>
      </c>
      <c r="N75" s="69"/>
      <c r="O75" s="23" t="s">
        <v>7</v>
      </c>
      <c r="P75" s="24" t="s">
        <v>8</v>
      </c>
      <c r="Q75" s="23" t="s">
        <v>5</v>
      </c>
      <c r="R75" s="14" t="s">
        <v>78</v>
      </c>
    </row>
    <row r="76" spans="1:20" s="15" customFormat="1" x14ac:dyDescent="0.5">
      <c r="B76" s="25"/>
      <c r="C76" s="80" t="s">
        <v>93</v>
      </c>
      <c r="D76" s="80"/>
      <c r="E76" s="55">
        <v>1129</v>
      </c>
      <c r="F76" s="55"/>
      <c r="G76" s="55">
        <f>P6+P11+P17+P22+P27+P32+P37+P42+P50+P55+P60+P65</f>
        <v>1064</v>
      </c>
      <c r="H76" s="55"/>
      <c r="I76" s="55">
        <f>P6+P11+P17+P22+P27+P32+P37+P42+P50+P55+P60+P65</f>
        <v>1064</v>
      </c>
      <c r="J76" s="55"/>
      <c r="K76" s="56"/>
      <c r="L76" s="56"/>
      <c r="M76" s="57"/>
      <c r="N76" s="58"/>
      <c r="O76" s="10"/>
      <c r="P76" s="12"/>
      <c r="Q76" s="23">
        <f>SUM(I76:P76)</f>
        <v>1064</v>
      </c>
      <c r="R76" s="14">
        <f>E76-G76</f>
        <v>65</v>
      </c>
      <c r="T76" s="28"/>
    </row>
    <row r="77" spans="1:20" x14ac:dyDescent="0.5">
      <c r="B77" s="25"/>
      <c r="C77" s="80" t="s">
        <v>94</v>
      </c>
      <c r="D77" s="80"/>
      <c r="E77" s="55">
        <v>1057</v>
      </c>
      <c r="F77" s="55"/>
      <c r="G77" s="55">
        <f>P7+P12+P18+P23+P28+P33+P38+P43+P51+P56+P61+P66</f>
        <v>833</v>
      </c>
      <c r="H77" s="55"/>
      <c r="I77" s="55">
        <f>P7+P12+P18+P23+P28+P33+P38+P43+P51+P56+P61+P66</f>
        <v>833</v>
      </c>
      <c r="J77" s="55"/>
      <c r="K77" s="56"/>
      <c r="L77" s="56"/>
      <c r="M77" s="57"/>
      <c r="N77" s="58"/>
      <c r="O77" s="10"/>
      <c r="P77" s="12"/>
      <c r="Q77" s="23">
        <f t="shared" ref="Q77:Q81" si="6">SUM(I77:P77)</f>
        <v>833</v>
      </c>
      <c r="R77" s="14">
        <f t="shared" ref="R77:R81" si="7">E77-G77</f>
        <v>224</v>
      </c>
    </row>
    <row r="78" spans="1:20" x14ac:dyDescent="0.5">
      <c r="B78" s="25"/>
      <c r="C78" s="80" t="s">
        <v>95</v>
      </c>
      <c r="D78" s="80"/>
      <c r="E78" s="55">
        <v>958</v>
      </c>
      <c r="F78" s="55"/>
      <c r="G78" s="55">
        <f>P8+P13+P16+P19+P24+P29+P34+P39+P44+P52+P57+P62+P67</f>
        <v>738</v>
      </c>
      <c r="H78" s="55"/>
      <c r="I78" s="55">
        <f>G78-K78</f>
        <v>511</v>
      </c>
      <c r="J78" s="55"/>
      <c r="K78" s="56">
        <f>D13+D16+E16+D19+E19+F24+L34+M34+F39+F44+H57+F67+G67</f>
        <v>227</v>
      </c>
      <c r="L78" s="56"/>
      <c r="M78" s="57"/>
      <c r="N78" s="58"/>
      <c r="O78" s="10">
        <f>Q8+Q16+Q24+Q29+Q34+Q39+Q44+Q52+Q57+Q62+Q67</f>
        <v>125</v>
      </c>
      <c r="P78" s="12">
        <f>R13</f>
        <v>4</v>
      </c>
      <c r="Q78" s="23">
        <f t="shared" si="6"/>
        <v>867</v>
      </c>
      <c r="R78" s="14">
        <f t="shared" si="7"/>
        <v>220</v>
      </c>
    </row>
    <row r="79" spans="1:20" s="15" customFormat="1" x14ac:dyDescent="0.5">
      <c r="B79" s="25"/>
      <c r="C79" s="80" t="s">
        <v>96</v>
      </c>
      <c r="D79" s="80"/>
      <c r="E79" s="55">
        <v>705</v>
      </c>
      <c r="F79" s="55"/>
      <c r="G79" s="55">
        <f>P9+P14+P20+P25+P30+P35+P40+P45+P53+P58+P63+P68</f>
        <v>674</v>
      </c>
      <c r="H79" s="55"/>
      <c r="I79" s="55">
        <f>G79-K79-M79</f>
        <v>345</v>
      </c>
      <c r="J79" s="55"/>
      <c r="K79" s="56">
        <f>H9+I9+J9+F25+H35+I35+J35+K35+E40+D63+D14+D30</f>
        <v>179</v>
      </c>
      <c r="L79" s="56"/>
      <c r="M79" s="57">
        <f>L9+M9+D20+E20+G25+L35+M35+H58+F68</f>
        <v>150</v>
      </c>
      <c r="N79" s="58"/>
      <c r="O79" s="10"/>
      <c r="P79" s="12"/>
      <c r="Q79" s="23">
        <f t="shared" si="6"/>
        <v>674</v>
      </c>
      <c r="R79" s="14">
        <f t="shared" si="7"/>
        <v>31</v>
      </c>
    </row>
    <row r="80" spans="1:20" x14ac:dyDescent="0.5">
      <c r="B80" s="25"/>
      <c r="C80" s="80" t="s">
        <v>97</v>
      </c>
      <c r="D80" s="80"/>
      <c r="E80" s="55">
        <v>786</v>
      </c>
      <c r="F80" s="55"/>
      <c r="G80" s="55">
        <f>P10+P15+P21+P26+P31+P36+P41+P46+P54+P59+P64+P69</f>
        <v>701</v>
      </c>
      <c r="H80" s="55"/>
      <c r="I80" s="55">
        <f>G80-K80-M80</f>
        <v>384</v>
      </c>
      <c r="J80" s="55"/>
      <c r="K80" s="56">
        <f>H10+I10+D15+D21+F26+D31+J36+K36+L36+E41+H59+D64</f>
        <v>199</v>
      </c>
      <c r="L80" s="56"/>
      <c r="M80" s="57">
        <f>J10+G26+N36+O36+F41+G46+I59+E64+F69</f>
        <v>118</v>
      </c>
      <c r="N80" s="58"/>
      <c r="O80" s="10">
        <f>Q10+Q26+Q36+Q46+Q59+Q69</f>
        <v>43</v>
      </c>
      <c r="P80" s="12">
        <f>R10+R21+R31+R36+R41+R46+R64</f>
        <v>11</v>
      </c>
      <c r="Q80" s="23">
        <f t="shared" si="6"/>
        <v>755</v>
      </c>
      <c r="R80" s="14">
        <f t="shared" si="7"/>
        <v>85</v>
      </c>
    </row>
    <row r="81" spans="2:18" x14ac:dyDescent="0.5">
      <c r="B81" s="29"/>
      <c r="C81" s="59" t="s">
        <v>5</v>
      </c>
      <c r="D81" s="59"/>
      <c r="E81" s="59">
        <f>SUM(E76:F80)</f>
        <v>4635</v>
      </c>
      <c r="F81" s="59"/>
      <c r="G81" s="60">
        <f>SUM(G76:H80)</f>
        <v>4010</v>
      </c>
      <c r="H81" s="61"/>
      <c r="I81" s="62">
        <f>SUM(I76:J80)</f>
        <v>3137</v>
      </c>
      <c r="J81" s="61"/>
      <c r="K81" s="63">
        <f>SUM(K76:L80)</f>
        <v>605</v>
      </c>
      <c r="L81" s="63"/>
      <c r="M81" s="64">
        <f>SUM(M76:N80)</f>
        <v>268</v>
      </c>
      <c r="N81" s="65"/>
      <c r="O81" s="23">
        <f>SUM(O76:O80)</f>
        <v>168</v>
      </c>
      <c r="P81" s="24">
        <f>SUM(P76:P80)</f>
        <v>15</v>
      </c>
      <c r="Q81" s="23">
        <f t="shared" si="6"/>
        <v>4193</v>
      </c>
      <c r="R81" s="14">
        <f t="shared" si="7"/>
        <v>625</v>
      </c>
    </row>
    <row r="82" spans="2:18" ht="26.25" customHeight="1" x14ac:dyDescent="0.5"/>
    <row r="83" spans="2:18" x14ac:dyDescent="0.5">
      <c r="J83" s="53"/>
      <c r="K83" s="53"/>
      <c r="L83" s="53"/>
      <c r="M83" s="53"/>
      <c r="N83" s="53"/>
      <c r="O83" s="53"/>
      <c r="P83" s="53"/>
    </row>
    <row r="84" spans="2:18" x14ac:dyDescent="0.5">
      <c r="J84" s="19"/>
      <c r="K84" s="19"/>
      <c r="L84" s="19"/>
      <c r="M84" s="19"/>
      <c r="N84" s="19"/>
      <c r="O84" s="19"/>
      <c r="P84" s="19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A97" s="4" t="s">
        <v>9</v>
      </c>
      <c r="B97" s="32" t="str">
        <f>B6</f>
        <v>ช่างยนต์</v>
      </c>
      <c r="C97" s="33">
        <f t="shared" ref="C97:J97" si="8">D6</f>
        <v>21</v>
      </c>
      <c r="D97" s="33">
        <f t="shared" si="8"/>
        <v>21</v>
      </c>
      <c r="E97" s="33">
        <f t="shared" si="8"/>
        <v>19</v>
      </c>
      <c r="F97" s="33">
        <f t="shared" si="8"/>
        <v>19</v>
      </c>
      <c r="G97" s="33">
        <f t="shared" si="8"/>
        <v>20</v>
      </c>
      <c r="H97" s="33">
        <f t="shared" si="8"/>
        <v>19</v>
      </c>
      <c r="I97" s="33">
        <f t="shared" si="8"/>
        <v>20</v>
      </c>
      <c r="J97" s="33">
        <f t="shared" si="8"/>
        <v>19</v>
      </c>
      <c r="K97" s="33"/>
      <c r="L97" s="33"/>
      <c r="M97" s="33"/>
      <c r="N97" s="33"/>
      <c r="O97" s="42"/>
      <c r="P97" s="6">
        <f>SUM(C97:O97)</f>
        <v>158</v>
      </c>
    </row>
    <row r="98" spans="1:16" x14ac:dyDescent="0.5">
      <c r="A98" s="4" t="s">
        <v>9</v>
      </c>
      <c r="B98" s="5" t="s">
        <v>20</v>
      </c>
      <c r="C98" s="33">
        <f>D11</f>
        <v>19</v>
      </c>
      <c r="D98" s="33">
        <f>E11</f>
        <v>17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6">
        <f t="shared" ref="P98:P108" si="9">SUM(C98:O98)</f>
        <v>36</v>
      </c>
    </row>
    <row r="99" spans="1:16" x14ac:dyDescent="0.5">
      <c r="A99" s="4" t="s">
        <v>9</v>
      </c>
      <c r="B99" s="32" t="str">
        <f>B17</f>
        <v>ยานยนต์ไฟฟ้า</v>
      </c>
      <c r="C99" s="33">
        <f>D17</f>
        <v>21</v>
      </c>
      <c r="D99" s="33">
        <f>E17</f>
        <v>21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6">
        <f t="shared" si="9"/>
        <v>42</v>
      </c>
    </row>
    <row r="100" spans="1:16" x14ac:dyDescent="0.5">
      <c r="A100" s="4" t="s">
        <v>9</v>
      </c>
      <c r="B100" s="32" t="str">
        <f>B22</f>
        <v>ช่างกลโรงงาน</v>
      </c>
      <c r="C100" s="33">
        <f t="shared" ref="C100:H100" si="10">D22</f>
        <v>20</v>
      </c>
      <c r="D100" s="33">
        <f t="shared" si="10"/>
        <v>19</v>
      </c>
      <c r="E100" s="33">
        <f t="shared" si="10"/>
        <v>19</v>
      </c>
      <c r="F100" s="33">
        <f t="shared" si="10"/>
        <v>19</v>
      </c>
      <c r="G100" s="33">
        <f t="shared" si="10"/>
        <v>18</v>
      </c>
      <c r="H100" s="33">
        <f t="shared" si="10"/>
        <v>15</v>
      </c>
      <c r="I100" s="33"/>
      <c r="J100" s="33"/>
      <c r="K100" s="33"/>
      <c r="L100" s="4"/>
      <c r="M100" s="4"/>
      <c r="N100" s="4"/>
      <c r="O100" s="6"/>
      <c r="P100" s="6">
        <f t="shared" si="9"/>
        <v>110</v>
      </c>
    </row>
    <row r="101" spans="1:16" x14ac:dyDescent="0.5">
      <c r="A101" s="4" t="s">
        <v>9</v>
      </c>
      <c r="B101" s="32" t="str">
        <f>B27</f>
        <v>ช่างเชื่อมโลหะ</v>
      </c>
      <c r="C101" s="33">
        <f>D27</f>
        <v>17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17</v>
      </c>
    </row>
    <row r="102" spans="1:16" x14ac:dyDescent="0.5">
      <c r="A102" s="4" t="s">
        <v>9</v>
      </c>
      <c r="B102" s="32" t="str">
        <f>B32</f>
        <v>ช่างไฟฟ้า</v>
      </c>
      <c r="C102" s="33">
        <f t="shared" ref="C102:L102" si="11">D32</f>
        <v>19</v>
      </c>
      <c r="D102" s="33">
        <f t="shared" si="11"/>
        <v>20</v>
      </c>
      <c r="E102" s="33">
        <f t="shared" si="11"/>
        <v>17</v>
      </c>
      <c r="F102" s="33">
        <f t="shared" si="11"/>
        <v>20</v>
      </c>
      <c r="G102" s="33">
        <f t="shared" si="11"/>
        <v>18</v>
      </c>
      <c r="H102" s="33">
        <f t="shared" si="11"/>
        <v>20</v>
      </c>
      <c r="I102" s="33">
        <f t="shared" si="11"/>
        <v>19</v>
      </c>
      <c r="J102" s="33">
        <f t="shared" si="11"/>
        <v>19</v>
      </c>
      <c r="K102" s="33">
        <f t="shared" si="11"/>
        <v>19</v>
      </c>
      <c r="L102" s="33">
        <f t="shared" si="11"/>
        <v>20</v>
      </c>
      <c r="M102" s="33"/>
      <c r="N102" s="4"/>
      <c r="O102" s="6"/>
      <c r="P102" s="6">
        <f t="shared" si="9"/>
        <v>191</v>
      </c>
    </row>
    <row r="103" spans="1:16" x14ac:dyDescent="0.5">
      <c r="A103" s="4" t="s">
        <v>9</v>
      </c>
      <c r="B103" s="32" t="str">
        <f>B37</f>
        <v>อิเล็กทรอนิกส์</v>
      </c>
      <c r="C103" s="33">
        <f>D37</f>
        <v>20</v>
      </c>
      <c r="D103" s="33">
        <f>E37</f>
        <v>18</v>
      </c>
      <c r="E103" s="33">
        <f>F37</f>
        <v>19</v>
      </c>
      <c r="F103" s="33">
        <f>G37</f>
        <v>17</v>
      </c>
      <c r="G103" s="33"/>
      <c r="H103" s="33"/>
      <c r="I103" s="33"/>
      <c r="J103" s="33"/>
      <c r="K103" s="4"/>
      <c r="L103" s="4"/>
      <c r="M103" s="4"/>
      <c r="N103" s="4"/>
      <c r="O103" s="6"/>
      <c r="P103" s="6">
        <f t="shared" si="9"/>
        <v>74</v>
      </c>
    </row>
    <row r="104" spans="1:16" x14ac:dyDescent="0.5">
      <c r="A104" s="4" t="s">
        <v>9</v>
      </c>
      <c r="B104" s="32" t="str">
        <f>B42</f>
        <v>ช่างก่อสร้าง</v>
      </c>
      <c r="C104" s="33">
        <f t="shared" ref="C104:H104" si="12">D42</f>
        <v>20</v>
      </c>
      <c r="D104" s="33">
        <f t="shared" si="12"/>
        <v>20</v>
      </c>
      <c r="E104" s="33">
        <f t="shared" si="12"/>
        <v>17</v>
      </c>
      <c r="F104" s="33">
        <f t="shared" si="12"/>
        <v>17</v>
      </c>
      <c r="G104" s="33">
        <f t="shared" si="12"/>
        <v>17</v>
      </c>
      <c r="H104" s="33">
        <f t="shared" si="12"/>
        <v>16</v>
      </c>
      <c r="I104" s="33"/>
      <c r="J104" s="33"/>
      <c r="K104" s="33"/>
      <c r="L104" s="33"/>
      <c r="M104" s="4"/>
      <c r="N104" s="4"/>
      <c r="O104" s="6"/>
      <c r="P104" s="6">
        <f t="shared" si="9"/>
        <v>107</v>
      </c>
    </row>
    <row r="105" spans="1:16" x14ac:dyDescent="0.5">
      <c r="A105" s="4" t="s">
        <v>9</v>
      </c>
      <c r="B105" s="32" t="s">
        <v>59</v>
      </c>
      <c r="C105" s="33">
        <f>D50</f>
        <v>17</v>
      </c>
      <c r="D105" s="33">
        <f>E50</f>
        <v>16</v>
      </c>
      <c r="E105" s="33"/>
      <c r="F105" s="33"/>
      <c r="G105" s="33"/>
      <c r="H105" s="4"/>
      <c r="I105" s="4"/>
      <c r="J105" s="4"/>
      <c r="K105" s="4"/>
      <c r="L105" s="4"/>
      <c r="M105" s="4"/>
      <c r="N105" s="4"/>
      <c r="O105" s="6"/>
      <c r="P105" s="6">
        <f t="shared" si="9"/>
        <v>33</v>
      </c>
    </row>
    <row r="106" spans="1:16" x14ac:dyDescent="0.5">
      <c r="A106" s="4" t="s">
        <v>9</v>
      </c>
      <c r="B106" s="32" t="str">
        <f>B55</f>
        <v>โยธา</v>
      </c>
      <c r="C106" s="33">
        <f t="shared" ref="C106:J106" si="13">D55</f>
        <v>21</v>
      </c>
      <c r="D106" s="33">
        <f t="shared" si="13"/>
        <v>21</v>
      </c>
      <c r="E106" s="33">
        <f t="shared" si="13"/>
        <v>19</v>
      </c>
      <c r="F106" s="33">
        <f t="shared" si="13"/>
        <v>20</v>
      </c>
      <c r="G106" s="33">
        <f t="shared" si="13"/>
        <v>19</v>
      </c>
      <c r="H106" s="33">
        <f t="shared" si="13"/>
        <v>20</v>
      </c>
      <c r="I106" s="33">
        <f t="shared" si="13"/>
        <v>18</v>
      </c>
      <c r="J106" s="33">
        <f t="shared" si="13"/>
        <v>20</v>
      </c>
      <c r="K106" s="33"/>
      <c r="L106" s="33"/>
      <c r="M106" s="33"/>
      <c r="N106" s="33"/>
      <c r="O106" s="6"/>
      <c r="P106" s="6">
        <f t="shared" si="9"/>
        <v>158</v>
      </c>
    </row>
    <row r="107" spans="1:16" x14ac:dyDescent="0.5">
      <c r="A107" s="4" t="s">
        <v>9</v>
      </c>
      <c r="B107" s="32" t="s">
        <v>90</v>
      </c>
      <c r="C107" s="33">
        <f>D60</f>
        <v>21</v>
      </c>
      <c r="D107" s="33">
        <f>E60</f>
        <v>19</v>
      </c>
      <c r="E107" s="33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6">
        <f t="shared" si="9"/>
        <v>40</v>
      </c>
    </row>
    <row r="108" spans="1:16" x14ac:dyDescent="0.5">
      <c r="A108" s="4" t="s">
        <v>9</v>
      </c>
      <c r="B108" s="32" t="str">
        <f>B65</f>
        <v>เทคโนโลยีสารสนเทศ</v>
      </c>
      <c r="C108" s="33">
        <f>D65</f>
        <v>20</v>
      </c>
      <c r="D108" s="33">
        <f>E65</f>
        <v>20</v>
      </c>
      <c r="E108" s="33">
        <f>F65</f>
        <v>20</v>
      </c>
      <c r="F108" s="33">
        <f>G65</f>
        <v>17</v>
      </c>
      <c r="G108" s="33">
        <f>H65</f>
        <v>21</v>
      </c>
      <c r="H108" s="33"/>
      <c r="I108" s="33"/>
      <c r="J108" s="33"/>
      <c r="K108" s="33"/>
      <c r="L108" s="33"/>
      <c r="M108" s="4"/>
      <c r="N108" s="4"/>
      <c r="O108" s="6"/>
      <c r="P108" s="6">
        <f t="shared" si="9"/>
        <v>98</v>
      </c>
    </row>
    <row r="109" spans="1:16" x14ac:dyDescent="0.5">
      <c r="A109" s="46" t="s">
        <v>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  <c r="P109" s="35">
        <f>SUM(P97:P108)</f>
        <v>1064</v>
      </c>
    </row>
    <row r="110" spans="1:16" x14ac:dyDescent="0.5">
      <c r="A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7"/>
    </row>
    <row r="111" spans="1:16" x14ac:dyDescent="0.5">
      <c r="A111" s="4" t="s">
        <v>13</v>
      </c>
      <c r="B111" s="5" t="s">
        <v>79</v>
      </c>
      <c r="C111" s="4">
        <f t="shared" ref="C111:J111" si="14">D7</f>
        <v>19</v>
      </c>
      <c r="D111" s="4">
        <f t="shared" si="14"/>
        <v>18</v>
      </c>
      <c r="E111" s="4">
        <f t="shared" si="14"/>
        <v>15</v>
      </c>
      <c r="F111" s="4">
        <f t="shared" si="14"/>
        <v>16</v>
      </c>
      <c r="G111" s="4">
        <f t="shared" si="14"/>
        <v>16</v>
      </c>
      <c r="H111" s="4">
        <f t="shared" si="14"/>
        <v>13</v>
      </c>
      <c r="I111" s="4">
        <f t="shared" si="14"/>
        <v>17</v>
      </c>
      <c r="J111" s="4">
        <f t="shared" si="14"/>
        <v>13</v>
      </c>
      <c r="K111" s="4"/>
      <c r="L111" s="4"/>
      <c r="M111" s="4"/>
      <c r="N111" s="4"/>
      <c r="O111" s="6"/>
      <c r="P111" s="6">
        <f>SUM(C111:O111)</f>
        <v>127</v>
      </c>
    </row>
    <row r="112" spans="1:16" x14ac:dyDescent="0.5">
      <c r="A112" s="4" t="s">
        <v>13</v>
      </c>
      <c r="B112" s="5" t="s">
        <v>20</v>
      </c>
      <c r="C112" s="4">
        <f>D12</f>
        <v>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6">
        <f t="shared" ref="P112:P122" si="15">SUM(C112:O112)</f>
        <v>8</v>
      </c>
    </row>
    <row r="113" spans="1:18" x14ac:dyDescent="0.5">
      <c r="A113" s="4" t="s">
        <v>13</v>
      </c>
      <c r="B113" s="5" t="s">
        <v>27</v>
      </c>
      <c r="C113" s="4">
        <f>D18</f>
        <v>17</v>
      </c>
      <c r="D113" s="4">
        <f>E18</f>
        <v>14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6">
        <f t="shared" si="15"/>
        <v>31</v>
      </c>
    </row>
    <row r="114" spans="1:18" x14ac:dyDescent="0.5">
      <c r="A114" s="4" t="s">
        <v>13</v>
      </c>
      <c r="B114" s="5" t="s">
        <v>80</v>
      </c>
      <c r="C114" s="4">
        <f>D23</f>
        <v>14</v>
      </c>
      <c r="D114" s="4">
        <f>E23</f>
        <v>14</v>
      </c>
      <c r="E114" s="4">
        <f>F23</f>
        <v>23</v>
      </c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si="15"/>
        <v>51</v>
      </c>
    </row>
    <row r="115" spans="1:18" x14ac:dyDescent="0.5">
      <c r="A115" s="4" t="s">
        <v>13</v>
      </c>
      <c r="B115" s="5" t="s">
        <v>81</v>
      </c>
      <c r="C115" s="4">
        <f>D28</f>
        <v>14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5"/>
        <v>14</v>
      </c>
    </row>
    <row r="116" spans="1:18" x14ac:dyDescent="0.5">
      <c r="A116" s="4" t="s">
        <v>13</v>
      </c>
      <c r="B116" s="5" t="s">
        <v>82</v>
      </c>
      <c r="C116" s="4">
        <f t="shared" ref="C116:L116" si="16">D33</f>
        <v>19</v>
      </c>
      <c r="D116" s="4">
        <f t="shared" si="16"/>
        <v>19</v>
      </c>
      <c r="E116" s="4">
        <f t="shared" si="16"/>
        <v>21</v>
      </c>
      <c r="F116" s="4">
        <f t="shared" si="16"/>
        <v>19</v>
      </c>
      <c r="G116" s="4">
        <f t="shared" si="16"/>
        <v>17</v>
      </c>
      <c r="H116" s="4">
        <f t="shared" si="16"/>
        <v>17</v>
      </c>
      <c r="I116" s="4">
        <f t="shared" si="16"/>
        <v>17</v>
      </c>
      <c r="J116" s="4">
        <f t="shared" si="16"/>
        <v>16</v>
      </c>
      <c r="K116" s="4">
        <f t="shared" si="16"/>
        <v>16</v>
      </c>
      <c r="L116" s="4">
        <f t="shared" si="16"/>
        <v>16</v>
      </c>
      <c r="M116" s="4"/>
      <c r="N116" s="4"/>
      <c r="O116" s="6"/>
      <c r="P116" s="6">
        <f t="shared" si="15"/>
        <v>177</v>
      </c>
    </row>
    <row r="117" spans="1:18" x14ac:dyDescent="0.5">
      <c r="A117" s="4" t="s">
        <v>13</v>
      </c>
      <c r="B117" s="5" t="s">
        <v>51</v>
      </c>
      <c r="C117" s="4">
        <f>D38</f>
        <v>20</v>
      </c>
      <c r="D117" s="4">
        <f>E38</f>
        <v>14</v>
      </c>
      <c r="E117" s="4">
        <f>F38</f>
        <v>15</v>
      </c>
      <c r="F117" s="4">
        <f>G38</f>
        <v>18</v>
      </c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5"/>
        <v>67</v>
      </c>
    </row>
    <row r="118" spans="1:18" x14ac:dyDescent="0.5">
      <c r="A118" s="4" t="s">
        <v>13</v>
      </c>
      <c r="B118" s="5" t="s">
        <v>83</v>
      </c>
      <c r="C118" s="4">
        <f>D43</f>
        <v>18</v>
      </c>
      <c r="D118" s="4">
        <f>E43</f>
        <v>14</v>
      </c>
      <c r="E118" s="4">
        <f>F43</f>
        <v>14</v>
      </c>
      <c r="F118" s="4">
        <f>G43</f>
        <v>19</v>
      </c>
      <c r="G118" s="4">
        <f>H43</f>
        <v>21</v>
      </c>
      <c r="H118" s="4"/>
      <c r="I118" s="4"/>
      <c r="J118" s="4"/>
      <c r="K118" s="4"/>
      <c r="L118" s="4"/>
      <c r="M118" s="4"/>
      <c r="N118" s="4"/>
      <c r="O118" s="6"/>
      <c r="P118" s="6">
        <f t="shared" si="15"/>
        <v>86</v>
      </c>
    </row>
    <row r="119" spans="1:18" x14ac:dyDescent="0.5">
      <c r="A119" s="4" t="s">
        <v>13</v>
      </c>
      <c r="B119" s="32" t="s">
        <v>59</v>
      </c>
      <c r="C119" s="4">
        <f>D51</f>
        <v>16</v>
      </c>
      <c r="D119" s="4">
        <f>E51</f>
        <v>12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5"/>
        <v>28</v>
      </c>
    </row>
    <row r="120" spans="1:18" x14ac:dyDescent="0.5">
      <c r="A120" s="4" t="s">
        <v>13</v>
      </c>
      <c r="B120" s="32" t="s">
        <v>66</v>
      </c>
      <c r="C120" s="4">
        <f t="shared" ref="C120:I120" si="17">D56</f>
        <v>19</v>
      </c>
      <c r="D120" s="4">
        <f t="shared" si="17"/>
        <v>20</v>
      </c>
      <c r="E120" s="4">
        <f t="shared" si="17"/>
        <v>16</v>
      </c>
      <c r="F120" s="4">
        <f t="shared" si="17"/>
        <v>19</v>
      </c>
      <c r="G120" s="4">
        <f t="shared" si="17"/>
        <v>16</v>
      </c>
      <c r="H120" s="4">
        <f t="shared" si="17"/>
        <v>13</v>
      </c>
      <c r="I120" s="4">
        <f t="shared" si="17"/>
        <v>26</v>
      </c>
      <c r="J120" s="4"/>
      <c r="K120" s="4"/>
      <c r="L120" s="4"/>
      <c r="M120" s="4"/>
      <c r="N120" s="4"/>
      <c r="O120" s="6"/>
      <c r="P120" s="6">
        <f t="shared" si="15"/>
        <v>129</v>
      </c>
    </row>
    <row r="121" spans="1:18" x14ac:dyDescent="0.5">
      <c r="A121" s="4" t="s">
        <v>13</v>
      </c>
      <c r="B121" s="32" t="s">
        <v>90</v>
      </c>
      <c r="C121" s="4">
        <f>D61</f>
        <v>20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5"/>
        <v>20</v>
      </c>
    </row>
    <row r="122" spans="1:18" x14ac:dyDescent="0.5">
      <c r="A122" s="4" t="s">
        <v>13</v>
      </c>
      <c r="B122" s="5" t="s">
        <v>69</v>
      </c>
      <c r="C122" s="4">
        <f t="shared" ref="C122:H122" si="18">D66</f>
        <v>18</v>
      </c>
      <c r="D122" s="4">
        <f t="shared" si="18"/>
        <v>15</v>
      </c>
      <c r="E122" s="4">
        <f t="shared" si="18"/>
        <v>18</v>
      </c>
      <c r="F122" s="4">
        <f t="shared" si="18"/>
        <v>18</v>
      </c>
      <c r="G122" s="4">
        <f t="shared" si="18"/>
        <v>13</v>
      </c>
      <c r="H122" s="4">
        <f t="shared" si="18"/>
        <v>13</v>
      </c>
      <c r="I122" s="4"/>
      <c r="J122" s="4"/>
      <c r="K122" s="4"/>
      <c r="L122" s="4"/>
      <c r="M122" s="4"/>
      <c r="N122" s="4"/>
      <c r="O122" s="6"/>
      <c r="P122" s="6">
        <f t="shared" si="15"/>
        <v>95</v>
      </c>
    </row>
    <row r="123" spans="1:18" s="16" customFormat="1" x14ac:dyDescent="0.5">
      <c r="A123" s="46" t="s">
        <v>5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8"/>
      <c r="P123" s="35">
        <f>SUM(P111:P122)</f>
        <v>833</v>
      </c>
      <c r="Q123" s="17"/>
      <c r="R123" s="17"/>
    </row>
    <row r="124" spans="1:18" x14ac:dyDescent="0.5">
      <c r="A124" s="19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5" spans="1:18" x14ac:dyDescent="0.5">
      <c r="A125" s="19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</row>
    <row r="126" spans="1:18" x14ac:dyDescent="0.5">
      <c r="A126" s="4" t="s">
        <v>14</v>
      </c>
      <c r="B126" s="32" t="s">
        <v>79</v>
      </c>
      <c r="C126" s="33">
        <f t="shared" ref="C126:H126" si="19">D8</f>
        <v>20</v>
      </c>
      <c r="D126" s="33">
        <f t="shared" si="19"/>
        <v>19</v>
      </c>
      <c r="E126" s="33">
        <f t="shared" si="19"/>
        <v>11</v>
      </c>
      <c r="F126" s="33">
        <f t="shared" si="19"/>
        <v>15</v>
      </c>
      <c r="G126" s="33">
        <f t="shared" si="19"/>
        <v>14</v>
      </c>
      <c r="H126" s="33">
        <f t="shared" si="19"/>
        <v>12</v>
      </c>
      <c r="I126" s="33"/>
      <c r="J126" s="33"/>
      <c r="K126" s="33"/>
      <c r="L126" s="33"/>
      <c r="M126" s="33"/>
      <c r="N126" s="4"/>
      <c r="O126" s="6"/>
      <c r="P126" s="6">
        <f>SUM(C126:O126)</f>
        <v>91</v>
      </c>
      <c r="Q126" s="6"/>
      <c r="R126" s="6"/>
    </row>
    <row r="127" spans="1:18" x14ac:dyDescent="0.5">
      <c r="A127" s="4" t="s">
        <v>14</v>
      </c>
      <c r="B127" s="32" t="s">
        <v>20</v>
      </c>
      <c r="C127" s="43">
        <f>D13</f>
        <v>18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6">
        <f t="shared" ref="P127:P138" si="20">SUM(C127:O127)</f>
        <v>18</v>
      </c>
      <c r="Q127" s="6"/>
      <c r="R127" s="6"/>
    </row>
    <row r="128" spans="1:18" x14ac:dyDescent="0.5">
      <c r="A128" s="4" t="s">
        <v>14</v>
      </c>
      <c r="B128" s="32" t="str">
        <f>B16</f>
        <v>จักรยานยนต์และเครื่องยนต์เล็ก</v>
      </c>
      <c r="C128" s="43">
        <f>D16</f>
        <v>13</v>
      </c>
      <c r="D128" s="43">
        <f>E16</f>
        <v>13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6">
        <f t="shared" si="20"/>
        <v>26</v>
      </c>
      <c r="Q128" s="6"/>
      <c r="R128" s="6"/>
    </row>
    <row r="129" spans="1:18" x14ac:dyDescent="0.5">
      <c r="A129" s="4" t="s">
        <v>14</v>
      </c>
      <c r="B129" s="5" t="s">
        <v>27</v>
      </c>
      <c r="C129" s="43">
        <f>D19</f>
        <v>16</v>
      </c>
      <c r="D129" s="43">
        <f>E19</f>
        <v>15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si="20"/>
        <v>31</v>
      </c>
      <c r="Q129" s="6"/>
      <c r="R129" s="6"/>
    </row>
    <row r="130" spans="1:18" x14ac:dyDescent="0.5">
      <c r="A130" s="4" t="s">
        <v>14</v>
      </c>
      <c r="B130" s="32" t="s">
        <v>80</v>
      </c>
      <c r="C130" s="33">
        <f>D24</f>
        <v>18</v>
      </c>
      <c r="D130" s="33">
        <f>E24</f>
        <v>16</v>
      </c>
      <c r="E130" s="43">
        <f>F24</f>
        <v>23</v>
      </c>
      <c r="F130" s="33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0"/>
        <v>57</v>
      </c>
      <c r="Q130" s="6"/>
      <c r="R130" s="6"/>
    </row>
    <row r="131" spans="1:18" x14ac:dyDescent="0.5">
      <c r="A131" s="4" t="s">
        <v>14</v>
      </c>
      <c r="B131" s="32" t="s">
        <v>81</v>
      </c>
      <c r="C131" s="33">
        <f>D29</f>
        <v>9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0"/>
        <v>9</v>
      </c>
      <c r="Q131" s="6"/>
      <c r="R131" s="6"/>
    </row>
    <row r="132" spans="1:18" x14ac:dyDescent="0.5">
      <c r="A132" s="4" t="s">
        <v>14</v>
      </c>
      <c r="B132" s="32" t="s">
        <v>82</v>
      </c>
      <c r="C132" s="33">
        <f t="shared" ref="C132:L132" si="21">D34</f>
        <v>20</v>
      </c>
      <c r="D132" s="33">
        <f t="shared" si="21"/>
        <v>17</v>
      </c>
      <c r="E132" s="33">
        <f t="shared" si="21"/>
        <v>19</v>
      </c>
      <c r="F132" s="33">
        <f t="shared" si="21"/>
        <v>18</v>
      </c>
      <c r="G132" s="33">
        <f t="shared" si="21"/>
        <v>17</v>
      </c>
      <c r="H132" s="33">
        <f t="shared" si="21"/>
        <v>18</v>
      </c>
      <c r="I132" s="33">
        <f t="shared" si="21"/>
        <v>18</v>
      </c>
      <c r="J132" s="33">
        <f t="shared" si="21"/>
        <v>19</v>
      </c>
      <c r="K132" s="43">
        <f t="shared" si="21"/>
        <v>16</v>
      </c>
      <c r="L132" s="43">
        <f t="shared" si="21"/>
        <v>13</v>
      </c>
      <c r="M132" s="4"/>
      <c r="N132" s="4"/>
      <c r="O132" s="6"/>
      <c r="P132" s="6">
        <f t="shared" si="20"/>
        <v>175</v>
      </c>
      <c r="Q132" s="6"/>
      <c r="R132" s="6"/>
    </row>
    <row r="133" spans="1:18" x14ac:dyDescent="0.5">
      <c r="A133" s="4" t="s">
        <v>14</v>
      </c>
      <c r="B133" s="32" t="s">
        <v>51</v>
      </c>
      <c r="C133" s="33">
        <f>D39</f>
        <v>19</v>
      </c>
      <c r="D133" s="33">
        <f>E39</f>
        <v>18</v>
      </c>
      <c r="E133" s="43">
        <f>F39</f>
        <v>23</v>
      </c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0"/>
        <v>60</v>
      </c>
      <c r="Q133" s="6"/>
      <c r="R133" s="6"/>
    </row>
    <row r="134" spans="1:18" x14ac:dyDescent="0.5">
      <c r="A134" s="4" t="s">
        <v>14</v>
      </c>
      <c r="B134" s="32" t="s">
        <v>83</v>
      </c>
      <c r="C134" s="33">
        <f>D44</f>
        <v>21</v>
      </c>
      <c r="D134" s="33">
        <f>E44</f>
        <v>16</v>
      </c>
      <c r="E134" s="43">
        <f>F44</f>
        <v>21</v>
      </c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6">
        <f t="shared" si="20"/>
        <v>58</v>
      </c>
      <c r="Q134" s="6"/>
      <c r="R134" s="6"/>
    </row>
    <row r="135" spans="1:18" x14ac:dyDescent="0.5">
      <c r="A135" s="4" t="s">
        <v>14</v>
      </c>
      <c r="B135" s="32" t="s">
        <v>59</v>
      </c>
      <c r="C135" s="33">
        <f>D52</f>
        <v>20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0"/>
        <v>20</v>
      </c>
      <c r="Q135" s="6"/>
      <c r="R135" s="6"/>
    </row>
    <row r="136" spans="1:18" x14ac:dyDescent="0.5">
      <c r="A136" s="4" t="s">
        <v>14</v>
      </c>
      <c r="B136" s="32" t="s">
        <v>66</v>
      </c>
      <c r="C136" s="33">
        <f>D57</f>
        <v>19</v>
      </c>
      <c r="D136" s="33">
        <f>E57</f>
        <v>20</v>
      </c>
      <c r="E136" s="33">
        <f>F57</f>
        <v>18</v>
      </c>
      <c r="F136" s="33">
        <f>G57</f>
        <v>15</v>
      </c>
      <c r="G136" s="43">
        <f>H57</f>
        <v>25</v>
      </c>
      <c r="H136" s="33"/>
      <c r="I136" s="4"/>
      <c r="J136" s="4"/>
      <c r="K136" s="4"/>
      <c r="L136" s="4"/>
      <c r="M136" s="4"/>
      <c r="N136" s="4"/>
      <c r="O136" s="6"/>
      <c r="P136" s="6">
        <f t="shared" si="20"/>
        <v>97</v>
      </c>
      <c r="Q136" s="6"/>
      <c r="R136" s="6"/>
    </row>
    <row r="137" spans="1:18" x14ac:dyDescent="0.5">
      <c r="A137" s="4" t="s">
        <v>14</v>
      </c>
      <c r="B137" s="32" t="s">
        <v>90</v>
      </c>
      <c r="C137" s="33">
        <f>D62</f>
        <v>23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0"/>
        <v>23</v>
      </c>
      <c r="Q137" s="6"/>
      <c r="R137" s="6"/>
    </row>
    <row r="138" spans="1:18" x14ac:dyDescent="0.5">
      <c r="A138" s="4" t="s">
        <v>14</v>
      </c>
      <c r="B138" s="32" t="s">
        <v>69</v>
      </c>
      <c r="C138" s="33">
        <f>D67</f>
        <v>21</v>
      </c>
      <c r="D138" s="33">
        <f>E67</f>
        <v>21</v>
      </c>
      <c r="E138" s="43">
        <f>F67</f>
        <v>16</v>
      </c>
      <c r="F138" s="43">
        <f>G67</f>
        <v>15</v>
      </c>
      <c r="G138" s="4"/>
      <c r="H138" s="4"/>
      <c r="I138" s="4"/>
      <c r="J138" s="4"/>
      <c r="K138" s="4"/>
      <c r="L138" s="4"/>
      <c r="M138" s="4"/>
      <c r="N138" s="4"/>
      <c r="O138" s="6"/>
      <c r="P138" s="6">
        <f t="shared" si="20"/>
        <v>73</v>
      </c>
      <c r="Q138" s="6"/>
      <c r="R138" s="6"/>
    </row>
    <row r="139" spans="1:18" x14ac:dyDescent="0.5">
      <c r="A139" s="46" t="s">
        <v>5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8"/>
      <c r="P139" s="35">
        <f>SUM(P126:P138)</f>
        <v>738</v>
      </c>
      <c r="Q139" s="35">
        <f>SUM(Q126:Q138)</f>
        <v>0</v>
      </c>
      <c r="R139" s="35">
        <f>SUM(R126:R138)</f>
        <v>0</v>
      </c>
    </row>
    <row r="140" spans="1:18" x14ac:dyDescent="0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8" x14ac:dyDescent="0.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8" x14ac:dyDescent="0.5">
      <c r="A145" s="4" t="s">
        <v>15</v>
      </c>
      <c r="B145" s="5" t="str">
        <f>B9</f>
        <v>เทคนิคเครื่องกล</v>
      </c>
      <c r="C145" s="4">
        <f>D9</f>
        <v>24</v>
      </c>
      <c r="D145" s="4">
        <f>E9</f>
        <v>23</v>
      </c>
      <c r="E145" s="4">
        <f>F9</f>
        <v>23</v>
      </c>
      <c r="F145" s="4"/>
      <c r="G145" s="7">
        <f>H9</f>
        <v>20</v>
      </c>
      <c r="H145" s="7">
        <f>I9</f>
        <v>20</v>
      </c>
      <c r="I145" s="7">
        <f>J9</f>
        <v>20</v>
      </c>
      <c r="J145" s="4"/>
      <c r="K145" s="8">
        <f>L9</f>
        <v>8</v>
      </c>
      <c r="L145" s="8">
        <f>M9</f>
        <v>15</v>
      </c>
      <c r="M145" s="4"/>
      <c r="N145" s="4"/>
      <c r="O145" s="6"/>
      <c r="P145" s="6">
        <f>SUM(C145:O145)</f>
        <v>153</v>
      </c>
    </row>
    <row r="146" spans="1:18" x14ac:dyDescent="0.5">
      <c r="A146" s="4" t="s">
        <v>15</v>
      </c>
      <c r="B146" s="32" t="s">
        <v>84</v>
      </c>
      <c r="C146" s="43">
        <f>D14</f>
        <v>2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6">
        <f t="shared" ref="P146:P156" si="22">SUM(C146:O146)</f>
        <v>2</v>
      </c>
    </row>
    <row r="147" spans="1:18" x14ac:dyDescent="0.5">
      <c r="A147" s="4" t="s">
        <v>15</v>
      </c>
      <c r="B147" s="32" t="str">
        <f>B20</f>
        <v>เทคนิคยานยนต์ไฟฟ้า</v>
      </c>
      <c r="C147" s="44">
        <f>D20</f>
        <v>15</v>
      </c>
      <c r="D147" s="44">
        <f>E20</f>
        <v>15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6">
        <f t="shared" si="22"/>
        <v>30</v>
      </c>
      <c r="Q147" s="1" t="s">
        <v>89</v>
      </c>
    </row>
    <row r="148" spans="1:18" x14ac:dyDescent="0.5">
      <c r="A148" s="4" t="s">
        <v>15</v>
      </c>
      <c r="B148" s="32" t="str">
        <f>B25</f>
        <v>เทคนิคการผลิต</v>
      </c>
      <c r="C148" s="33">
        <f>D25</f>
        <v>17</v>
      </c>
      <c r="D148" s="33">
        <f>E25</f>
        <v>17</v>
      </c>
      <c r="E148" s="43">
        <f>F25</f>
        <v>11</v>
      </c>
      <c r="F148" s="44">
        <f>G25</f>
        <v>19</v>
      </c>
      <c r="G148" s="4"/>
      <c r="H148" s="4"/>
      <c r="I148" s="4"/>
      <c r="J148" s="4"/>
      <c r="K148" s="4"/>
      <c r="L148" s="4"/>
      <c r="M148" s="4"/>
      <c r="N148" s="4"/>
      <c r="O148" s="6"/>
      <c r="P148" s="6">
        <f t="shared" si="22"/>
        <v>64</v>
      </c>
    </row>
    <row r="149" spans="1:18" x14ac:dyDescent="0.5">
      <c r="A149" s="4" t="s">
        <v>15</v>
      </c>
      <c r="B149" s="32" t="str">
        <f>B30</f>
        <v>เทคนิคโลหะ</v>
      </c>
      <c r="C149" s="43">
        <f>D30</f>
        <v>5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si="22"/>
        <v>5</v>
      </c>
    </row>
    <row r="150" spans="1:18" x14ac:dyDescent="0.5">
      <c r="A150" s="4" t="s">
        <v>15</v>
      </c>
      <c r="B150" s="32" t="str">
        <f>B35</f>
        <v>ไฟฟ้า</v>
      </c>
      <c r="C150" s="33">
        <f t="shared" ref="C150:L150" si="23">D35</f>
        <v>19</v>
      </c>
      <c r="D150" s="33">
        <f t="shared" si="23"/>
        <v>20</v>
      </c>
      <c r="E150" s="33">
        <f t="shared" si="23"/>
        <v>19</v>
      </c>
      <c r="F150" s="33">
        <f t="shared" si="23"/>
        <v>20</v>
      </c>
      <c r="G150" s="43">
        <f t="shared" si="23"/>
        <v>19</v>
      </c>
      <c r="H150" s="43">
        <f t="shared" si="23"/>
        <v>19</v>
      </c>
      <c r="I150" s="43">
        <f t="shared" si="23"/>
        <v>19</v>
      </c>
      <c r="J150" s="43">
        <f t="shared" si="23"/>
        <v>20</v>
      </c>
      <c r="K150" s="44">
        <f t="shared" si="23"/>
        <v>19</v>
      </c>
      <c r="L150" s="44">
        <f t="shared" si="23"/>
        <v>20</v>
      </c>
      <c r="M150" s="33"/>
      <c r="N150" s="4"/>
      <c r="O150" s="6"/>
      <c r="P150" s="6">
        <f t="shared" si="22"/>
        <v>194</v>
      </c>
    </row>
    <row r="151" spans="1:18" x14ac:dyDescent="0.5">
      <c r="A151" s="4" t="s">
        <v>15</v>
      </c>
      <c r="B151" s="32" t="str">
        <f>B40</f>
        <v xml:space="preserve">เทคโนโลยีอิเล็กทรอนิกส์ </v>
      </c>
      <c r="C151" s="33">
        <f>D40</f>
        <v>12</v>
      </c>
      <c r="D151" s="43">
        <f>E40</f>
        <v>14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22"/>
        <v>26</v>
      </c>
    </row>
    <row r="152" spans="1:18" x14ac:dyDescent="0.5">
      <c r="A152" s="4" t="s">
        <v>15</v>
      </c>
      <c r="B152" s="32" t="str">
        <f>B45</f>
        <v>ช่างก่อสร้าง</v>
      </c>
      <c r="C152" s="33">
        <f>D45</f>
        <v>19</v>
      </c>
      <c r="D152" s="33">
        <f>E45</f>
        <v>19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22"/>
        <v>38</v>
      </c>
    </row>
    <row r="153" spans="1:18" x14ac:dyDescent="0.5">
      <c r="A153" s="4" t="s">
        <v>15</v>
      </c>
      <c r="B153" s="32" t="s">
        <v>61</v>
      </c>
      <c r="C153" s="33">
        <f>D53</f>
        <v>4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6">
        <f t="shared" si="22"/>
        <v>4</v>
      </c>
    </row>
    <row r="154" spans="1:18" x14ac:dyDescent="0.5">
      <c r="A154" s="4" t="s">
        <v>15</v>
      </c>
      <c r="B154" s="32" t="str">
        <f>B58</f>
        <v>โยธา</v>
      </c>
      <c r="C154" s="33">
        <f>D58</f>
        <v>20</v>
      </c>
      <c r="D154" s="33">
        <f>E58</f>
        <v>19</v>
      </c>
      <c r="E154" s="33">
        <f>F58</f>
        <v>19</v>
      </c>
      <c r="F154" s="33">
        <f>G58</f>
        <v>18</v>
      </c>
      <c r="G154" s="44">
        <f>H58</f>
        <v>23</v>
      </c>
      <c r="H154" s="33"/>
      <c r="I154" s="4"/>
      <c r="J154" s="4"/>
      <c r="K154" s="4"/>
      <c r="L154" s="4"/>
      <c r="M154" s="4"/>
      <c r="N154" s="4"/>
      <c r="O154" s="6"/>
      <c r="P154" s="6">
        <f t="shared" si="22"/>
        <v>99</v>
      </c>
    </row>
    <row r="155" spans="1:18" x14ac:dyDescent="0.5">
      <c r="A155" s="4" t="s">
        <v>15</v>
      </c>
      <c r="B155" s="32" t="s">
        <v>90</v>
      </c>
      <c r="C155" s="43">
        <f>D63</f>
        <v>10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22"/>
        <v>10</v>
      </c>
    </row>
    <row r="156" spans="1:18" x14ac:dyDescent="0.5">
      <c r="A156" s="4" t="s">
        <v>15</v>
      </c>
      <c r="B156" s="32" t="str">
        <f>B68</f>
        <v>เทคโนโลยีสารสนเทศ</v>
      </c>
      <c r="C156" s="33">
        <f>D68</f>
        <v>17</v>
      </c>
      <c r="D156" s="33">
        <f>E68</f>
        <v>16</v>
      </c>
      <c r="E156" s="44">
        <f>F68</f>
        <v>16</v>
      </c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22"/>
        <v>49</v>
      </c>
    </row>
    <row r="157" spans="1:18" x14ac:dyDescent="0.5">
      <c r="A157" s="46" t="s">
        <v>5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8"/>
      <c r="P157" s="35">
        <f>SUM(P145:P156)</f>
        <v>674</v>
      </c>
    </row>
    <row r="158" spans="1:18" x14ac:dyDescent="0.5"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59" spans="1:18" x14ac:dyDescent="0.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</row>
    <row r="160" spans="1:18" x14ac:dyDescent="0.5">
      <c r="A160" s="4" t="s">
        <v>18</v>
      </c>
      <c r="B160" s="32" t="s">
        <v>85</v>
      </c>
      <c r="C160" s="33">
        <f t="shared" ref="C160:I160" si="24">D10</f>
        <v>21</v>
      </c>
      <c r="D160" s="33">
        <f t="shared" si="24"/>
        <v>17</v>
      </c>
      <c r="E160" s="33">
        <f t="shared" si="24"/>
        <v>14</v>
      </c>
      <c r="F160" s="33">
        <f t="shared" si="24"/>
        <v>15</v>
      </c>
      <c r="G160" s="43">
        <f t="shared" si="24"/>
        <v>21</v>
      </c>
      <c r="H160" s="43">
        <f t="shared" si="24"/>
        <v>19</v>
      </c>
      <c r="I160" s="44">
        <f t="shared" si="24"/>
        <v>22</v>
      </c>
      <c r="J160" s="33"/>
      <c r="K160" s="33"/>
      <c r="L160" s="4"/>
      <c r="M160" s="4"/>
      <c r="N160" s="4"/>
      <c r="O160" s="4"/>
      <c r="P160" s="6">
        <f>SUM(C160:O160)</f>
        <v>129</v>
      </c>
      <c r="Q160" s="6"/>
      <c r="R160" s="6"/>
    </row>
    <row r="161" spans="1:19" x14ac:dyDescent="0.5">
      <c r="A161" s="4" t="s">
        <v>18</v>
      </c>
      <c r="B161" s="32" t="s">
        <v>84</v>
      </c>
      <c r="C161" s="43">
        <f>D15</f>
        <v>10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6">
        <f t="shared" ref="P161:P172" si="25">SUM(C161:O161)</f>
        <v>10</v>
      </c>
      <c r="Q161" s="6"/>
      <c r="R161" s="6"/>
    </row>
    <row r="162" spans="1:19" x14ac:dyDescent="0.5">
      <c r="A162" s="4" t="s">
        <v>18</v>
      </c>
      <c r="B162" s="32" t="str">
        <f>B21</f>
        <v>เทคนิคยานยนต์ไฟฟ้า</v>
      </c>
      <c r="C162" s="43">
        <f>D21</f>
        <v>14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6">
        <f t="shared" si="25"/>
        <v>14</v>
      </c>
      <c r="Q162" s="6"/>
      <c r="R162" s="6"/>
    </row>
    <row r="163" spans="1:19" x14ac:dyDescent="0.5">
      <c r="A163" s="4" t="s">
        <v>18</v>
      </c>
      <c r="B163" s="32" t="s">
        <v>33</v>
      </c>
      <c r="C163" s="33">
        <f>D26</f>
        <v>18</v>
      </c>
      <c r="D163" s="33">
        <f>E26</f>
        <v>16</v>
      </c>
      <c r="E163" s="43">
        <f>F26</f>
        <v>12</v>
      </c>
      <c r="F163" s="44">
        <f>G26</f>
        <v>18</v>
      </c>
      <c r="G163" s="33"/>
      <c r="H163" s="33"/>
      <c r="I163" s="4"/>
      <c r="J163" s="4"/>
      <c r="K163" s="4"/>
      <c r="L163" s="4"/>
      <c r="M163" s="4"/>
      <c r="N163" s="4"/>
      <c r="O163" s="4"/>
      <c r="P163" s="6">
        <f t="shared" si="25"/>
        <v>64</v>
      </c>
      <c r="Q163" s="6"/>
      <c r="R163" s="6"/>
    </row>
    <row r="164" spans="1:19" x14ac:dyDescent="0.5">
      <c r="A164" s="4" t="s">
        <v>18</v>
      </c>
      <c r="B164" s="36" t="s">
        <v>41</v>
      </c>
      <c r="C164" s="43">
        <f>D31</f>
        <v>21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si="25"/>
        <v>21</v>
      </c>
      <c r="Q164" s="6"/>
      <c r="R164" s="6"/>
    </row>
    <row r="165" spans="1:19" x14ac:dyDescent="0.5">
      <c r="A165" s="4" t="s">
        <v>18</v>
      </c>
      <c r="B165" s="32" t="s">
        <v>82</v>
      </c>
      <c r="C165" s="33">
        <f>D36</f>
        <v>20</v>
      </c>
      <c r="D165" s="33">
        <f>E36</f>
        <v>19</v>
      </c>
      <c r="E165" s="33">
        <f>F36</f>
        <v>19</v>
      </c>
      <c r="F165" s="33">
        <f>G36</f>
        <v>15</v>
      </c>
      <c r="G165" s="33">
        <f>H36</f>
        <v>10</v>
      </c>
      <c r="H165" s="33"/>
      <c r="I165" s="43">
        <f>J36</f>
        <v>21</v>
      </c>
      <c r="J165" s="43">
        <f>K36</f>
        <v>20</v>
      </c>
      <c r="K165" s="43">
        <f>L36</f>
        <v>18</v>
      </c>
      <c r="L165" s="33"/>
      <c r="M165" s="44">
        <f>N36</f>
        <v>20</v>
      </c>
      <c r="N165" s="44">
        <f>O36</f>
        <v>13</v>
      </c>
      <c r="O165" s="33"/>
      <c r="P165" s="6">
        <f t="shared" si="25"/>
        <v>175</v>
      </c>
      <c r="Q165" s="6"/>
      <c r="R165" s="6"/>
    </row>
    <row r="166" spans="1:19" x14ac:dyDescent="0.5">
      <c r="A166" s="4" t="s">
        <v>18</v>
      </c>
      <c r="B166" s="32" t="s">
        <v>56</v>
      </c>
      <c r="C166" s="33">
        <f>D41</f>
        <v>25</v>
      </c>
      <c r="D166" s="43">
        <f>E41</f>
        <v>21</v>
      </c>
      <c r="E166" s="44">
        <f>F41</f>
        <v>4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6">
        <f t="shared" si="25"/>
        <v>50</v>
      </c>
      <c r="Q166" s="6"/>
      <c r="R166" s="6"/>
      <c r="S166" s="1" t="s">
        <v>55</v>
      </c>
    </row>
    <row r="167" spans="1:19" x14ac:dyDescent="0.5">
      <c r="A167" s="4" t="s">
        <v>18</v>
      </c>
      <c r="B167" s="32" t="s">
        <v>86</v>
      </c>
      <c r="C167" s="33">
        <f>D46</f>
        <v>21</v>
      </c>
      <c r="D167" s="33">
        <f>E46</f>
        <v>20</v>
      </c>
      <c r="E167" s="33">
        <f>F46</f>
        <v>14</v>
      </c>
      <c r="F167" s="44">
        <f>G46</f>
        <v>5</v>
      </c>
      <c r="G167" s="33"/>
      <c r="H167" s="33"/>
      <c r="I167" s="4"/>
      <c r="J167" s="4"/>
      <c r="K167" s="4"/>
      <c r="L167" s="4"/>
      <c r="M167" s="4"/>
      <c r="N167" s="4"/>
      <c r="O167" s="4"/>
      <c r="P167" s="6">
        <f t="shared" si="25"/>
        <v>60</v>
      </c>
      <c r="Q167" s="6"/>
      <c r="R167" s="6"/>
    </row>
    <row r="168" spans="1:19" x14ac:dyDescent="0.5">
      <c r="A168" s="4" t="s">
        <v>18</v>
      </c>
      <c r="B168" s="32" t="s">
        <v>59</v>
      </c>
      <c r="C168" s="33">
        <f>D54</f>
        <v>7</v>
      </c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6">
        <f t="shared" si="25"/>
        <v>7</v>
      </c>
      <c r="Q168" s="6"/>
      <c r="R168" s="6"/>
    </row>
    <row r="169" spans="1:19" x14ac:dyDescent="0.5">
      <c r="A169" s="4" t="s">
        <v>18</v>
      </c>
      <c r="B169" s="32" t="s">
        <v>66</v>
      </c>
      <c r="C169" s="33">
        <f>D59</f>
        <v>19</v>
      </c>
      <c r="D169" s="33">
        <f t="shared" ref="D169:H169" si="26">E59</f>
        <v>18</v>
      </c>
      <c r="E169" s="33">
        <f t="shared" si="26"/>
        <v>17</v>
      </c>
      <c r="F169" s="33">
        <f t="shared" si="26"/>
        <v>17</v>
      </c>
      <c r="G169" s="43">
        <f t="shared" si="26"/>
        <v>12</v>
      </c>
      <c r="H169" s="44">
        <f t="shared" si="26"/>
        <v>13</v>
      </c>
      <c r="I169" s="33"/>
      <c r="J169" s="33"/>
      <c r="K169" s="33"/>
      <c r="L169" s="4"/>
      <c r="M169" s="4"/>
      <c r="N169" s="4"/>
      <c r="O169" s="4"/>
      <c r="P169" s="6">
        <f t="shared" si="25"/>
        <v>96</v>
      </c>
      <c r="Q169" s="6"/>
      <c r="R169" s="6"/>
    </row>
    <row r="170" spans="1:19" x14ac:dyDescent="0.5">
      <c r="A170" s="4" t="s">
        <v>18</v>
      </c>
      <c r="B170" s="32" t="s">
        <v>47</v>
      </c>
      <c r="C170" s="43">
        <f>D64</f>
        <v>10</v>
      </c>
      <c r="D170" s="44">
        <f>E64</f>
        <v>10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>
        <f t="shared" si="25"/>
        <v>20</v>
      </c>
      <c r="Q170" s="6"/>
      <c r="R170" s="6"/>
    </row>
    <row r="171" spans="1:19" x14ac:dyDescent="0.5">
      <c r="A171" s="4" t="s">
        <v>18</v>
      </c>
      <c r="B171" s="5" t="str">
        <f>B69</f>
        <v>นักพัฒนาซอฟต์แวร์คอมพิวเตอร์</v>
      </c>
      <c r="C171" s="4">
        <f>D69</f>
        <v>22</v>
      </c>
      <c r="D171" s="4">
        <f t="shared" ref="D171:E171" si="27">E69</f>
        <v>20</v>
      </c>
      <c r="E171" s="8">
        <f t="shared" si="27"/>
        <v>13</v>
      </c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6">
        <f t="shared" si="25"/>
        <v>55</v>
      </c>
      <c r="Q171" s="6"/>
      <c r="R171" s="6"/>
    </row>
    <row r="172" spans="1:19" s="16" customFormat="1" x14ac:dyDescent="0.5">
      <c r="A172" s="46" t="s">
        <v>5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8"/>
      <c r="O172" s="34"/>
      <c r="P172" s="35">
        <f t="shared" si="25"/>
        <v>0</v>
      </c>
      <c r="Q172" s="35">
        <f>SUM(Q160:Q171)</f>
        <v>0</v>
      </c>
      <c r="R172" s="35">
        <f>SUM(R160:R171)</f>
        <v>0</v>
      </c>
      <c r="S172" s="16">
        <f>SUM(P172:R172)</f>
        <v>0</v>
      </c>
    </row>
    <row r="173" spans="1:19" x14ac:dyDescent="0.5">
      <c r="D173" s="49" t="str">
        <f>A3</f>
        <v>ข้อมูล ณ  วันที่  21  เดือน ตุลาคม พ.ศ. 2568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</row>
  </sheetData>
  <mergeCells count="67">
    <mergeCell ref="J73:K73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49:C49"/>
    <mergeCell ref="A70:C70"/>
    <mergeCell ref="E72:N72"/>
    <mergeCell ref="O72:R72"/>
    <mergeCell ref="O74:P74"/>
    <mergeCell ref="C75:D75"/>
    <mergeCell ref="E75:F75"/>
    <mergeCell ref="G75:H75"/>
    <mergeCell ref="I75:J75"/>
    <mergeCell ref="K75:L75"/>
    <mergeCell ref="M75:N75"/>
    <mergeCell ref="M77:N77"/>
    <mergeCell ref="C76:D76"/>
    <mergeCell ref="E76:F76"/>
    <mergeCell ref="G76:H76"/>
    <mergeCell ref="I76:J76"/>
    <mergeCell ref="K76:L76"/>
    <mergeCell ref="M76:N76"/>
    <mergeCell ref="C77:D77"/>
    <mergeCell ref="E77:F77"/>
    <mergeCell ref="G77:H77"/>
    <mergeCell ref="I77:J77"/>
    <mergeCell ref="K77:L77"/>
    <mergeCell ref="M79:N79"/>
    <mergeCell ref="C78:D78"/>
    <mergeCell ref="E78:F78"/>
    <mergeCell ref="G78:H78"/>
    <mergeCell ref="I78:J78"/>
    <mergeCell ref="K78:L78"/>
    <mergeCell ref="M78:N78"/>
    <mergeCell ref="C79:D79"/>
    <mergeCell ref="E79:F79"/>
    <mergeCell ref="G79:H79"/>
    <mergeCell ref="I79:J79"/>
    <mergeCell ref="K79:L79"/>
    <mergeCell ref="M81:N81"/>
    <mergeCell ref="C80:D80"/>
    <mergeCell ref="E80:F80"/>
    <mergeCell ref="G80:H80"/>
    <mergeCell ref="I80:J80"/>
    <mergeCell ref="K80:L80"/>
    <mergeCell ref="M80:N80"/>
    <mergeCell ref="C81:D81"/>
    <mergeCell ref="E81:F81"/>
    <mergeCell ref="G81:H81"/>
    <mergeCell ref="I81:J81"/>
    <mergeCell ref="K81:L81"/>
    <mergeCell ref="D158:P158"/>
    <mergeCell ref="A172:N172"/>
    <mergeCell ref="D173:P173"/>
    <mergeCell ref="J83:P83"/>
    <mergeCell ref="A109:O109"/>
    <mergeCell ref="A123:O123"/>
    <mergeCell ref="D124:P124"/>
    <mergeCell ref="A139:O139"/>
    <mergeCell ref="A157:O157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D036-A89A-4730-A858-7634D2CD4BE4}">
  <dimension ref="A1:T176"/>
  <sheetViews>
    <sheetView topLeftCell="A73" workbookViewId="0">
      <selection activeCell="R93" sqref="R93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8.125" style="1" bestFit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91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/>
      <c r="M6" s="4"/>
      <c r="N6" s="4"/>
      <c r="O6" s="4"/>
      <c r="P6" s="6">
        <f>SUM(D6:O6)</f>
        <v>162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20</v>
      </c>
      <c r="F7" s="4">
        <v>15</v>
      </c>
      <c r="G7" s="4">
        <v>16</v>
      </c>
      <c r="H7" s="4">
        <v>17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130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12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92</v>
      </c>
      <c r="Q8" s="6"/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22</v>
      </c>
      <c r="E9" s="4">
        <v>22</v>
      </c>
      <c r="F9" s="4">
        <v>22</v>
      </c>
      <c r="G9" s="4"/>
      <c r="H9" s="7">
        <v>22</v>
      </c>
      <c r="I9" s="7">
        <v>21</v>
      </c>
      <c r="J9" s="7">
        <v>21</v>
      </c>
      <c r="K9" s="4"/>
      <c r="L9" s="8">
        <v>17</v>
      </c>
      <c r="M9" s="8">
        <v>17</v>
      </c>
      <c r="N9" s="4"/>
      <c r="O9" s="4"/>
      <c r="P9" s="6">
        <f t="shared" si="0"/>
        <v>164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18</v>
      </c>
      <c r="F10" s="4">
        <v>15</v>
      </c>
      <c r="G10" s="4">
        <v>18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134</v>
      </c>
      <c r="Q10" s="6"/>
      <c r="R10" s="6"/>
    </row>
    <row r="11" spans="1:19" x14ac:dyDescent="0.5">
      <c r="A11" s="4" t="s">
        <v>9</v>
      </c>
      <c r="B11" s="5" t="s">
        <v>20</v>
      </c>
      <c r="C11" s="4" t="s">
        <v>21</v>
      </c>
      <c r="D11" s="4">
        <v>19</v>
      </c>
      <c r="E11" s="4">
        <v>18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37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/>
    </row>
    <row r="14" spans="1:19" x14ac:dyDescent="0.5">
      <c r="A14" s="4" t="s">
        <v>15</v>
      </c>
      <c r="B14" s="9" t="s">
        <v>22</v>
      </c>
      <c r="C14" s="4" t="s">
        <v>23</v>
      </c>
      <c r="D14" s="7">
        <v>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3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/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/>
    </row>
    <row r="22" spans="1:19" x14ac:dyDescent="0.5">
      <c r="A22" s="4" t="s">
        <v>9</v>
      </c>
      <c r="B22" s="5" t="s">
        <v>31</v>
      </c>
      <c r="C22" s="4" t="s">
        <v>32</v>
      </c>
      <c r="D22" s="4">
        <v>21</v>
      </c>
      <c r="E22" s="4">
        <v>21</v>
      </c>
      <c r="F22" s="4">
        <v>20</v>
      </c>
      <c r="G22" s="4">
        <v>20</v>
      </c>
      <c r="H22" s="4">
        <v>20</v>
      </c>
      <c r="I22" s="4">
        <v>20</v>
      </c>
      <c r="J22" s="4"/>
      <c r="K22" s="4"/>
      <c r="L22" s="4"/>
      <c r="M22" s="4"/>
      <c r="N22" s="4"/>
      <c r="O22" s="4"/>
      <c r="P22" s="6">
        <f t="shared" si="0"/>
        <v>122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15</v>
      </c>
      <c r="E23" s="4">
        <v>14</v>
      </c>
      <c r="F23" s="4">
        <v>25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54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25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59</v>
      </c>
      <c r="Q24" s="6"/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12</v>
      </c>
      <c r="G25" s="8">
        <v>18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64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17</v>
      </c>
      <c r="F26" s="7">
        <v>12</v>
      </c>
      <c r="G26" s="8">
        <v>18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65</v>
      </c>
      <c r="Q26" s="6"/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15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/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6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6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/>
    </row>
    <row r="32" spans="1:19" x14ac:dyDescent="0.5">
      <c r="A32" s="4" t="s">
        <v>9</v>
      </c>
      <c r="B32" s="5" t="s">
        <v>42</v>
      </c>
      <c r="C32" s="4" t="s">
        <v>43</v>
      </c>
      <c r="D32" s="4">
        <v>20</v>
      </c>
      <c r="E32" s="4">
        <v>20</v>
      </c>
      <c r="F32" s="4">
        <v>20</v>
      </c>
      <c r="G32" s="4">
        <v>20</v>
      </c>
      <c r="H32" s="4">
        <v>20</v>
      </c>
      <c r="I32" s="4">
        <v>20</v>
      </c>
      <c r="J32" s="4">
        <v>20</v>
      </c>
      <c r="K32" s="4">
        <v>20</v>
      </c>
      <c r="L32" s="4">
        <v>20</v>
      </c>
      <c r="M32" s="4">
        <v>20</v>
      </c>
      <c r="N32" s="4"/>
      <c r="O32" s="4"/>
      <c r="P32" s="6">
        <f t="shared" si="0"/>
        <v>200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20</v>
      </c>
      <c r="E33" s="4">
        <v>20</v>
      </c>
      <c r="F33" s="4">
        <v>21</v>
      </c>
      <c r="G33" s="4">
        <v>19</v>
      </c>
      <c r="H33" s="4">
        <v>17</v>
      </c>
      <c r="I33" s="4">
        <v>18</v>
      </c>
      <c r="J33" s="4">
        <v>17</v>
      </c>
      <c r="K33" s="4">
        <v>16</v>
      </c>
      <c r="L33" s="4">
        <v>16</v>
      </c>
      <c r="M33" s="4">
        <v>17</v>
      </c>
      <c r="N33" s="4"/>
      <c r="O33" s="4"/>
      <c r="P33" s="6">
        <f t="shared" si="0"/>
        <v>181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19</v>
      </c>
      <c r="H34" s="4">
        <v>18</v>
      </c>
      <c r="I34" s="4">
        <v>18</v>
      </c>
      <c r="J34" s="4">
        <v>18</v>
      </c>
      <c r="K34" s="4">
        <v>19</v>
      </c>
      <c r="L34" s="7">
        <v>16</v>
      </c>
      <c r="M34" s="7">
        <v>13</v>
      </c>
      <c r="N34" s="4"/>
      <c r="O34" s="4"/>
      <c r="P34" s="6">
        <f t="shared" si="0"/>
        <v>177</v>
      </c>
      <c r="Q34" s="6"/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20</v>
      </c>
      <c r="E35" s="4">
        <v>20</v>
      </c>
      <c r="F35" s="4">
        <v>20</v>
      </c>
      <c r="G35" s="4">
        <v>20</v>
      </c>
      <c r="H35" s="7">
        <v>20</v>
      </c>
      <c r="I35" s="7">
        <v>20</v>
      </c>
      <c r="J35" s="7">
        <v>20</v>
      </c>
      <c r="K35" s="7">
        <v>19</v>
      </c>
      <c r="L35" s="8">
        <v>21</v>
      </c>
      <c r="M35" s="8">
        <v>21</v>
      </c>
      <c r="N35" s="4"/>
      <c r="O35" s="4"/>
      <c r="P35" s="6">
        <f t="shared" si="0"/>
        <v>201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21</v>
      </c>
      <c r="E36" s="4">
        <v>19</v>
      </c>
      <c r="F36" s="4">
        <v>19</v>
      </c>
      <c r="G36" s="4">
        <v>16</v>
      </c>
      <c r="H36" s="4">
        <v>11</v>
      </c>
      <c r="I36" s="4"/>
      <c r="J36" s="7">
        <v>21</v>
      </c>
      <c r="K36" s="7">
        <v>20</v>
      </c>
      <c r="L36" s="7">
        <v>18</v>
      </c>
      <c r="M36" s="4"/>
      <c r="N36" s="8">
        <v>20</v>
      </c>
      <c r="O36" s="8">
        <v>13</v>
      </c>
      <c r="P36" s="6">
        <f t="shared" si="0"/>
        <v>178</v>
      </c>
      <c r="Q36" s="6"/>
      <c r="R36" s="6"/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20</v>
      </c>
      <c r="F37" s="4">
        <v>20</v>
      </c>
      <c r="G37" s="4">
        <v>20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80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13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66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/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57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/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20</v>
      </c>
      <c r="E42" s="4">
        <v>20</v>
      </c>
      <c r="F42" s="4">
        <v>20</v>
      </c>
      <c r="G42" s="4">
        <v>20</v>
      </c>
      <c r="H42" s="4">
        <v>20</v>
      </c>
      <c r="I42" s="4">
        <v>20</v>
      </c>
      <c r="J42" s="4"/>
      <c r="K42" s="4"/>
      <c r="L42" s="4"/>
      <c r="M42" s="4"/>
      <c r="N42" s="4"/>
      <c r="O42" s="4"/>
      <c r="P42" s="6">
        <f t="shared" si="0"/>
        <v>120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15</v>
      </c>
      <c r="G43" s="4">
        <v>18</v>
      </c>
      <c r="H43" s="4">
        <v>22</v>
      </c>
      <c r="I43" s="4"/>
      <c r="J43" s="4"/>
      <c r="K43" s="4"/>
      <c r="L43" s="4"/>
      <c r="M43" s="4"/>
      <c r="N43" s="4"/>
      <c r="O43" s="4"/>
      <c r="P43" s="6">
        <f t="shared" si="0"/>
        <v>87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15</v>
      </c>
      <c r="F44" s="7">
        <v>22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58</v>
      </c>
      <c r="Q44" s="6"/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21</v>
      </c>
      <c r="E45" s="4">
        <v>20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41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/>
      <c r="R46" s="6"/>
    </row>
    <row r="47" spans="1:19" x14ac:dyDescent="0.5">
      <c r="A47" s="50" t="s">
        <v>5</v>
      </c>
      <c r="B47" s="51"/>
      <c r="C47" s="52"/>
      <c r="D47" s="18">
        <f>SUM(D6:D46)</f>
        <v>709</v>
      </c>
      <c r="E47" s="18">
        <f t="shared" ref="E47:O47" si="1">SUM(E6:E46)</f>
        <v>552</v>
      </c>
      <c r="F47" s="18">
        <f t="shared" si="1"/>
        <v>410</v>
      </c>
      <c r="G47" s="18">
        <f t="shared" si="1"/>
        <v>300</v>
      </c>
      <c r="H47" s="18">
        <f t="shared" si="1"/>
        <v>242</v>
      </c>
      <c r="I47" s="18">
        <f t="shared" si="1"/>
        <v>201</v>
      </c>
      <c r="J47" s="18">
        <f t="shared" si="1"/>
        <v>176</v>
      </c>
      <c r="K47" s="18">
        <f t="shared" si="1"/>
        <v>127</v>
      </c>
      <c r="L47" s="18">
        <f t="shared" si="1"/>
        <v>108</v>
      </c>
      <c r="M47" s="18">
        <f t="shared" si="1"/>
        <v>88</v>
      </c>
      <c r="N47" s="18">
        <f t="shared" si="1"/>
        <v>20</v>
      </c>
      <c r="O47" s="18">
        <f t="shared" si="1"/>
        <v>13</v>
      </c>
      <c r="P47" s="18">
        <f>SUM(P6:P46)</f>
        <v>2946</v>
      </c>
      <c r="Q47" s="18">
        <f t="shared" ref="Q47:R47" si="2">SUM(Q6:Q46)</f>
        <v>0</v>
      </c>
      <c r="R47" s="18">
        <f t="shared" si="2"/>
        <v>0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7"/>
    </row>
    <row r="50" spans="1:18" x14ac:dyDescent="0.5">
      <c r="A50" s="50" t="s">
        <v>36</v>
      </c>
      <c r="B50" s="51"/>
      <c r="C50" s="52"/>
      <c r="D50" s="18">
        <f>D47</f>
        <v>709</v>
      </c>
      <c r="E50" s="18">
        <f t="shared" ref="E50:R50" si="3">E47</f>
        <v>552</v>
      </c>
      <c r="F50" s="18">
        <f t="shared" si="3"/>
        <v>410</v>
      </c>
      <c r="G50" s="18">
        <f t="shared" si="3"/>
        <v>300</v>
      </c>
      <c r="H50" s="18">
        <f t="shared" si="3"/>
        <v>242</v>
      </c>
      <c r="I50" s="18">
        <f t="shared" si="3"/>
        <v>201</v>
      </c>
      <c r="J50" s="18">
        <f t="shared" si="3"/>
        <v>176</v>
      </c>
      <c r="K50" s="18">
        <f t="shared" si="3"/>
        <v>127</v>
      </c>
      <c r="L50" s="18">
        <f t="shared" si="3"/>
        <v>108</v>
      </c>
      <c r="M50" s="18">
        <f t="shared" si="3"/>
        <v>88</v>
      </c>
      <c r="N50" s="18">
        <f t="shared" si="3"/>
        <v>20</v>
      </c>
      <c r="O50" s="18">
        <f t="shared" si="3"/>
        <v>13</v>
      </c>
      <c r="P50" s="18">
        <f t="shared" si="3"/>
        <v>2946</v>
      </c>
      <c r="Q50" s="18">
        <f t="shared" si="3"/>
        <v>0</v>
      </c>
      <c r="R50" s="18">
        <f t="shared" si="3"/>
        <v>0</v>
      </c>
    </row>
    <row r="51" spans="1:18" x14ac:dyDescent="0.5">
      <c r="A51" s="37" t="s">
        <v>9</v>
      </c>
      <c r="B51" s="38" t="s">
        <v>59</v>
      </c>
      <c r="C51" s="37" t="s">
        <v>60</v>
      </c>
      <c r="D51" s="37">
        <v>17</v>
      </c>
      <c r="E51" s="37">
        <v>17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9">
        <f>SUM(D51:O51)</f>
        <v>34</v>
      </c>
      <c r="Q51" s="39"/>
      <c r="R51" s="39"/>
    </row>
    <row r="52" spans="1:18" x14ac:dyDescent="0.5">
      <c r="A52" s="4" t="s">
        <v>13</v>
      </c>
      <c r="B52" s="5" t="s">
        <v>59</v>
      </c>
      <c r="C52" s="4" t="s">
        <v>60</v>
      </c>
      <c r="D52" s="4">
        <v>16</v>
      </c>
      <c r="E52" s="4">
        <v>12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ref="P52:P70" si="4">SUM(D52:O52)</f>
        <v>28</v>
      </c>
      <c r="Q52" s="6"/>
      <c r="R52" s="6"/>
    </row>
    <row r="53" spans="1:18" x14ac:dyDescent="0.5">
      <c r="A53" s="4" t="s">
        <v>14</v>
      </c>
      <c r="B53" s="5" t="s">
        <v>59</v>
      </c>
      <c r="C53" s="4" t="s">
        <v>60</v>
      </c>
      <c r="D53" s="4">
        <v>20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20</v>
      </c>
      <c r="Q53" s="6"/>
      <c r="R53" s="6"/>
    </row>
    <row r="54" spans="1:18" x14ac:dyDescent="0.5">
      <c r="A54" s="10" t="s">
        <v>15</v>
      </c>
      <c r="B54" s="11" t="s">
        <v>61</v>
      </c>
      <c r="C54" s="10" t="s">
        <v>62</v>
      </c>
      <c r="D54" s="4">
        <v>5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5</v>
      </c>
      <c r="Q54" s="6"/>
      <c r="R54" s="6"/>
    </row>
    <row r="55" spans="1:18" x14ac:dyDescent="0.5">
      <c r="A55" s="10" t="s">
        <v>18</v>
      </c>
      <c r="B55" s="11" t="s">
        <v>61</v>
      </c>
      <c r="C55" s="10" t="s">
        <v>62</v>
      </c>
      <c r="D55" s="4">
        <v>7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39">
        <f t="shared" si="4"/>
        <v>7</v>
      </c>
      <c r="Q55" s="6"/>
      <c r="R55" s="6"/>
    </row>
    <row r="56" spans="1:18" x14ac:dyDescent="0.5">
      <c r="A56" s="4" t="s">
        <v>9</v>
      </c>
      <c r="B56" s="5" t="s">
        <v>66</v>
      </c>
      <c r="C56" s="4" t="s">
        <v>67</v>
      </c>
      <c r="D56" s="4">
        <v>21</v>
      </c>
      <c r="E56" s="4">
        <v>21</v>
      </c>
      <c r="F56" s="4">
        <v>21</v>
      </c>
      <c r="G56" s="4">
        <v>21</v>
      </c>
      <c r="H56" s="4">
        <v>20</v>
      </c>
      <c r="I56" s="4">
        <v>20</v>
      </c>
      <c r="J56" s="4">
        <v>20</v>
      </c>
      <c r="K56" s="4">
        <v>20</v>
      </c>
      <c r="L56" s="4"/>
      <c r="M56" s="4"/>
      <c r="N56" s="4"/>
      <c r="O56" s="4"/>
      <c r="P56" s="39">
        <f t="shared" si="4"/>
        <v>164</v>
      </c>
      <c r="Q56" s="6"/>
      <c r="R56" s="6"/>
    </row>
    <row r="57" spans="1:18" x14ac:dyDescent="0.5">
      <c r="A57" s="4" t="s">
        <v>13</v>
      </c>
      <c r="B57" s="5" t="s">
        <v>66</v>
      </c>
      <c r="C57" s="4" t="s">
        <v>67</v>
      </c>
      <c r="D57" s="4">
        <v>19</v>
      </c>
      <c r="E57" s="4">
        <v>20</v>
      </c>
      <c r="F57" s="4">
        <v>16</v>
      </c>
      <c r="G57" s="4">
        <v>19</v>
      </c>
      <c r="H57" s="4">
        <v>16</v>
      </c>
      <c r="I57" s="4">
        <v>14</v>
      </c>
      <c r="J57" s="4">
        <v>26</v>
      </c>
      <c r="K57" s="4"/>
      <c r="L57" s="4"/>
      <c r="M57" s="4"/>
      <c r="N57" s="4"/>
      <c r="O57" s="4"/>
      <c r="P57" s="39">
        <f t="shared" si="4"/>
        <v>130</v>
      </c>
      <c r="Q57" s="6"/>
      <c r="R57" s="6"/>
    </row>
    <row r="58" spans="1:18" x14ac:dyDescent="0.5">
      <c r="A58" s="4" t="s">
        <v>14</v>
      </c>
      <c r="B58" s="5" t="s">
        <v>66</v>
      </c>
      <c r="C58" s="4" t="s">
        <v>67</v>
      </c>
      <c r="D58" s="4">
        <v>19</v>
      </c>
      <c r="E58" s="4">
        <v>20</v>
      </c>
      <c r="F58" s="4">
        <v>18</v>
      </c>
      <c r="G58" s="4">
        <v>15</v>
      </c>
      <c r="H58" s="7">
        <v>25</v>
      </c>
      <c r="I58" s="4"/>
      <c r="J58" s="4"/>
      <c r="K58" s="4"/>
      <c r="L58" s="4"/>
      <c r="M58" s="4"/>
      <c r="N58" s="4"/>
      <c r="O58" s="4"/>
      <c r="P58" s="39">
        <f t="shared" si="4"/>
        <v>97</v>
      </c>
      <c r="Q58" s="6"/>
      <c r="R58" s="6"/>
    </row>
    <row r="59" spans="1:18" x14ac:dyDescent="0.5">
      <c r="A59" s="4" t="s">
        <v>15</v>
      </c>
      <c r="B59" s="5" t="s">
        <v>66</v>
      </c>
      <c r="C59" s="4" t="s">
        <v>68</v>
      </c>
      <c r="D59" s="4">
        <v>20</v>
      </c>
      <c r="E59" s="4">
        <v>20</v>
      </c>
      <c r="F59" s="4">
        <v>20</v>
      </c>
      <c r="G59" s="4">
        <v>17</v>
      </c>
      <c r="H59" s="8">
        <v>23</v>
      </c>
      <c r="I59" s="4"/>
      <c r="J59" s="4"/>
      <c r="K59" s="4"/>
      <c r="L59" s="4"/>
      <c r="M59" s="4"/>
      <c r="N59" s="4"/>
      <c r="O59" s="4"/>
      <c r="P59" s="39">
        <f t="shared" si="4"/>
        <v>100</v>
      </c>
      <c r="Q59" s="6"/>
      <c r="R59" s="6"/>
    </row>
    <row r="60" spans="1:18" x14ac:dyDescent="0.5">
      <c r="A60" s="4" t="s">
        <v>18</v>
      </c>
      <c r="B60" s="5" t="s">
        <v>66</v>
      </c>
      <c r="C60" s="4" t="s">
        <v>68</v>
      </c>
      <c r="D60" s="4">
        <v>19</v>
      </c>
      <c r="E60" s="4">
        <v>18</v>
      </c>
      <c r="F60" s="4">
        <v>17</v>
      </c>
      <c r="G60" s="4">
        <v>17</v>
      </c>
      <c r="H60" s="7">
        <v>12</v>
      </c>
      <c r="I60" s="8">
        <v>13</v>
      </c>
      <c r="J60" s="4"/>
      <c r="K60" s="4"/>
      <c r="L60" s="4"/>
      <c r="M60" s="4"/>
      <c r="N60" s="4"/>
      <c r="O60" s="4"/>
      <c r="P60" s="39">
        <f t="shared" si="4"/>
        <v>96</v>
      </c>
      <c r="Q60" s="6"/>
      <c r="R60" s="6"/>
    </row>
    <row r="61" spans="1:18" x14ac:dyDescent="0.5">
      <c r="A61" s="4" t="s">
        <v>9</v>
      </c>
      <c r="B61" s="5" t="s">
        <v>47</v>
      </c>
      <c r="C61" s="4" t="s">
        <v>48</v>
      </c>
      <c r="D61" s="4">
        <v>20</v>
      </c>
      <c r="E61" s="4">
        <v>21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41</v>
      </c>
      <c r="Q61" s="6"/>
      <c r="R61" s="6"/>
    </row>
    <row r="62" spans="1:18" x14ac:dyDescent="0.5">
      <c r="A62" s="4" t="s">
        <v>13</v>
      </c>
      <c r="B62" s="5" t="s">
        <v>47</v>
      </c>
      <c r="C62" s="4" t="s">
        <v>48</v>
      </c>
      <c r="D62" s="4">
        <v>20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20</v>
      </c>
      <c r="Q62" s="6"/>
      <c r="R62" s="6"/>
    </row>
    <row r="63" spans="1:18" x14ac:dyDescent="0.5">
      <c r="A63" s="4" t="s">
        <v>14</v>
      </c>
      <c r="B63" s="5" t="s">
        <v>47</v>
      </c>
      <c r="C63" s="4" t="s">
        <v>48</v>
      </c>
      <c r="D63" s="4">
        <v>23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23</v>
      </c>
      <c r="Q63" s="6"/>
      <c r="R63" s="6"/>
    </row>
    <row r="64" spans="1:18" x14ac:dyDescent="0.5">
      <c r="A64" s="4" t="s">
        <v>15</v>
      </c>
      <c r="B64" s="5" t="s">
        <v>47</v>
      </c>
      <c r="C64" s="4" t="s">
        <v>49</v>
      </c>
      <c r="D64" s="7">
        <v>9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9</v>
      </c>
      <c r="Q64" s="6"/>
      <c r="R64" s="6"/>
    </row>
    <row r="65" spans="1:20" x14ac:dyDescent="0.5">
      <c r="A65" s="4" t="s">
        <v>18</v>
      </c>
      <c r="B65" s="5" t="s">
        <v>50</v>
      </c>
      <c r="C65" s="4" t="s">
        <v>49</v>
      </c>
      <c r="D65" s="7">
        <v>10</v>
      </c>
      <c r="E65" s="8">
        <v>10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39">
        <f t="shared" si="4"/>
        <v>20</v>
      </c>
      <c r="Q65" s="6"/>
      <c r="R65" s="6"/>
    </row>
    <row r="66" spans="1:20" x14ac:dyDescent="0.5">
      <c r="A66" s="4" t="s">
        <v>9</v>
      </c>
      <c r="B66" s="5" t="s">
        <v>69</v>
      </c>
      <c r="C66" s="4" t="s">
        <v>70</v>
      </c>
      <c r="D66" s="4">
        <v>21</v>
      </c>
      <c r="E66" s="4">
        <v>21</v>
      </c>
      <c r="F66" s="4">
        <v>21</v>
      </c>
      <c r="G66" s="4">
        <v>21</v>
      </c>
      <c r="H66" s="4">
        <v>21</v>
      </c>
      <c r="I66" s="4"/>
      <c r="J66" s="4"/>
      <c r="K66" s="4"/>
      <c r="L66" s="4"/>
      <c r="M66" s="4"/>
      <c r="N66" s="4"/>
      <c r="O66" s="4"/>
      <c r="P66" s="39">
        <f t="shared" si="4"/>
        <v>105</v>
      </c>
      <c r="Q66" s="6"/>
      <c r="R66" s="6"/>
    </row>
    <row r="67" spans="1:20" x14ac:dyDescent="0.5">
      <c r="A67" s="4" t="s">
        <v>13</v>
      </c>
      <c r="B67" s="5" t="s">
        <v>69</v>
      </c>
      <c r="C67" s="4" t="s">
        <v>70</v>
      </c>
      <c r="D67" s="4">
        <v>18</v>
      </c>
      <c r="E67" s="4">
        <v>16</v>
      </c>
      <c r="F67" s="4">
        <v>18</v>
      </c>
      <c r="G67" s="4">
        <v>18</v>
      </c>
      <c r="H67" s="4">
        <v>14</v>
      </c>
      <c r="I67" s="4">
        <v>14</v>
      </c>
      <c r="J67" s="4"/>
      <c r="K67" s="4"/>
      <c r="L67" s="4"/>
      <c r="M67" s="4"/>
      <c r="N67" s="4"/>
      <c r="O67" s="4"/>
      <c r="P67" s="39">
        <f t="shared" si="4"/>
        <v>98</v>
      </c>
      <c r="Q67" s="6"/>
      <c r="R67" s="6"/>
    </row>
    <row r="68" spans="1:20" x14ac:dyDescent="0.5">
      <c r="A68" s="4" t="s">
        <v>14</v>
      </c>
      <c r="B68" s="5" t="s">
        <v>69</v>
      </c>
      <c r="C68" s="4" t="s">
        <v>70</v>
      </c>
      <c r="D68" s="4">
        <v>21</v>
      </c>
      <c r="E68" s="4">
        <v>21</v>
      </c>
      <c r="F68" s="7">
        <v>16</v>
      </c>
      <c r="G68" s="7">
        <v>15</v>
      </c>
      <c r="H68" s="4"/>
      <c r="I68" s="4"/>
      <c r="J68" s="4"/>
      <c r="K68" s="4"/>
      <c r="L68" s="4"/>
      <c r="M68" s="4"/>
      <c r="N68" s="4"/>
      <c r="O68" s="4"/>
      <c r="P68" s="39">
        <f t="shared" si="4"/>
        <v>73</v>
      </c>
      <c r="Q68" s="6"/>
      <c r="R68" s="6"/>
    </row>
    <row r="69" spans="1:20" x14ac:dyDescent="0.5">
      <c r="A69" s="4" t="s">
        <v>15</v>
      </c>
      <c r="B69" s="5" t="s">
        <v>69</v>
      </c>
      <c r="C69" s="4" t="s">
        <v>71</v>
      </c>
      <c r="D69" s="4">
        <v>17</v>
      </c>
      <c r="E69" s="4">
        <v>17</v>
      </c>
      <c r="F69" s="8">
        <v>18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52</v>
      </c>
      <c r="Q69" s="6"/>
      <c r="R69" s="6"/>
    </row>
    <row r="70" spans="1:20" x14ac:dyDescent="0.5">
      <c r="A70" s="4" t="s">
        <v>18</v>
      </c>
      <c r="B70" s="5" t="s">
        <v>72</v>
      </c>
      <c r="C70" s="4" t="s">
        <v>71</v>
      </c>
      <c r="D70" s="4">
        <v>22</v>
      </c>
      <c r="E70" s="4">
        <v>20</v>
      </c>
      <c r="F70" s="8">
        <v>13</v>
      </c>
      <c r="G70" s="4"/>
      <c r="H70" s="4"/>
      <c r="I70" s="4"/>
      <c r="J70" s="4"/>
      <c r="K70" s="4"/>
      <c r="L70" s="4"/>
      <c r="M70" s="4"/>
      <c r="N70" s="4"/>
      <c r="O70" s="4"/>
      <c r="P70" s="39">
        <f t="shared" si="4"/>
        <v>55</v>
      </c>
      <c r="Q70" s="6"/>
      <c r="R70" s="6"/>
    </row>
    <row r="71" spans="1:20" s="16" customFormat="1" x14ac:dyDescent="0.5">
      <c r="A71" s="50" t="s">
        <v>5</v>
      </c>
      <c r="B71" s="51"/>
      <c r="C71" s="52"/>
      <c r="D71" s="18">
        <f>SUM(D50:D70)</f>
        <v>1053</v>
      </c>
      <c r="E71" s="18">
        <f t="shared" ref="E71:P71" si="5">SUM(E50:E70)</f>
        <v>806</v>
      </c>
      <c r="F71" s="18">
        <f t="shared" si="5"/>
        <v>588</v>
      </c>
      <c r="G71" s="18">
        <f t="shared" si="5"/>
        <v>443</v>
      </c>
      <c r="H71" s="18">
        <f t="shared" si="5"/>
        <v>373</v>
      </c>
      <c r="I71" s="18">
        <f t="shared" si="5"/>
        <v>262</v>
      </c>
      <c r="J71" s="18">
        <f t="shared" si="5"/>
        <v>222</v>
      </c>
      <c r="K71" s="18">
        <f t="shared" si="5"/>
        <v>147</v>
      </c>
      <c r="L71" s="18">
        <f t="shared" si="5"/>
        <v>108</v>
      </c>
      <c r="M71" s="18">
        <f t="shared" si="5"/>
        <v>88</v>
      </c>
      <c r="N71" s="18">
        <f t="shared" si="5"/>
        <v>20</v>
      </c>
      <c r="O71" s="18">
        <f t="shared" si="5"/>
        <v>13</v>
      </c>
      <c r="P71" s="18">
        <f t="shared" si="5"/>
        <v>4123</v>
      </c>
      <c r="Q71" s="18">
        <f>SUM(Q42:Q70)</f>
        <v>0</v>
      </c>
      <c r="R71" s="18">
        <f>SUM(R42:R70)</f>
        <v>0</v>
      </c>
    </row>
    <row r="72" spans="1:20" s="16" customFormat="1" x14ac:dyDescent="0.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20" x14ac:dyDescent="0.5">
      <c r="E73" s="53" t="str">
        <f>A3</f>
        <v>ข้อมูล ณ  วันที่  24  เดือน  เมษายน พ.ศ. 2568</v>
      </c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</row>
    <row r="74" spans="1:20" x14ac:dyDescent="0.5">
      <c r="H74" s="20"/>
      <c r="J74" s="66" t="s">
        <v>8</v>
      </c>
      <c r="K74" s="66"/>
    </row>
    <row r="75" spans="1:20" x14ac:dyDescent="0.5">
      <c r="H75" s="21"/>
      <c r="J75" s="22" t="s">
        <v>73</v>
      </c>
      <c r="K75" s="22"/>
      <c r="L75" s="22"/>
      <c r="M75" s="16"/>
      <c r="N75" s="16"/>
      <c r="O75" s="67" t="s">
        <v>6</v>
      </c>
      <c r="P75" s="67"/>
    </row>
    <row r="76" spans="1:20" x14ac:dyDescent="0.5">
      <c r="B76" s="16"/>
      <c r="C76" s="17"/>
      <c r="D76" s="6" t="s">
        <v>74</v>
      </c>
      <c r="E76" s="67" t="s">
        <v>75</v>
      </c>
      <c r="F76" s="67"/>
      <c r="G76" s="67" t="s">
        <v>76</v>
      </c>
      <c r="H76" s="67"/>
      <c r="I76" s="67" t="s">
        <v>7</v>
      </c>
      <c r="J76" s="67"/>
      <c r="K76" s="68" t="s">
        <v>8</v>
      </c>
      <c r="L76" s="68"/>
      <c r="M76" s="69" t="s">
        <v>77</v>
      </c>
      <c r="N76" s="69"/>
      <c r="O76" s="23" t="s">
        <v>7</v>
      </c>
      <c r="P76" s="24" t="s">
        <v>8</v>
      </c>
      <c r="Q76" s="23" t="s">
        <v>5</v>
      </c>
      <c r="R76" s="14" t="s">
        <v>78</v>
      </c>
    </row>
    <row r="77" spans="1:20" s="15" customFormat="1" x14ac:dyDescent="0.5">
      <c r="B77" s="25"/>
      <c r="C77" s="26"/>
      <c r="D77" s="27" t="s">
        <v>9</v>
      </c>
      <c r="E77" s="55">
        <v>1128</v>
      </c>
      <c r="F77" s="55"/>
      <c r="G77" s="55">
        <f>P6+P11+P17+P22+P27+P32+P37+P42+P51+P56+P61+P66</f>
        <v>1122</v>
      </c>
      <c r="H77" s="55"/>
      <c r="I77" s="55">
        <f>P6+P11+P17+P22+P27+P32+P37+P42+P51+P56+P61+P66</f>
        <v>1122</v>
      </c>
      <c r="J77" s="55"/>
      <c r="K77" s="56"/>
      <c r="L77" s="56"/>
      <c r="M77" s="57"/>
      <c r="N77" s="58"/>
      <c r="O77" s="10"/>
      <c r="P77" s="12"/>
      <c r="Q77" s="23">
        <f>SUM(I77:P77)</f>
        <v>1122</v>
      </c>
      <c r="R77" s="14">
        <f>E77-G77</f>
        <v>6</v>
      </c>
      <c r="T77" s="28"/>
    </row>
    <row r="78" spans="1:20" x14ac:dyDescent="0.5">
      <c r="B78" s="25"/>
      <c r="C78" s="26"/>
      <c r="D78" s="27" t="s">
        <v>13</v>
      </c>
      <c r="E78" s="55">
        <v>1057</v>
      </c>
      <c r="F78" s="55"/>
      <c r="G78" s="55">
        <f>P7+P12+P18+P23+P28+P33+P38+P43+P52+P57+P62+P67</f>
        <v>847</v>
      </c>
      <c r="H78" s="55"/>
      <c r="I78" s="55">
        <f>P7+P12+P18+P23+P28+P33+P38+P43+P52+P57+P62+P67</f>
        <v>847</v>
      </c>
      <c r="J78" s="55"/>
      <c r="K78" s="56"/>
      <c r="L78" s="56"/>
      <c r="M78" s="57"/>
      <c r="N78" s="58"/>
      <c r="O78" s="10"/>
      <c r="P78" s="12"/>
      <c r="Q78" s="23">
        <f t="shared" ref="Q78:Q82" si="6">SUM(I78:P78)</f>
        <v>847</v>
      </c>
      <c r="R78" s="14">
        <f t="shared" ref="R78:R82" si="7">E78-G78</f>
        <v>210</v>
      </c>
    </row>
    <row r="79" spans="1:20" x14ac:dyDescent="0.5">
      <c r="B79" s="25"/>
      <c r="C79" s="26"/>
      <c r="D79" s="27" t="s">
        <v>14</v>
      </c>
      <c r="E79" s="55">
        <v>958</v>
      </c>
      <c r="F79" s="55"/>
      <c r="G79" s="55">
        <f>P8+P13+P16+P19+P24+P29+P34+P39+P44+P53+P58+P63+P68</f>
        <v>743</v>
      </c>
      <c r="H79" s="55"/>
      <c r="I79" s="55">
        <f>G79-K79</f>
        <v>513</v>
      </c>
      <c r="J79" s="55"/>
      <c r="K79" s="56">
        <f>D13+D16+E16+D19+E19+F24+L34+M34+F39+F44+H58+F68+G68</f>
        <v>230</v>
      </c>
      <c r="L79" s="56"/>
      <c r="M79" s="57"/>
      <c r="N79" s="58"/>
      <c r="O79" s="10"/>
      <c r="P79" s="12"/>
      <c r="Q79" s="23">
        <f t="shared" si="6"/>
        <v>743</v>
      </c>
      <c r="R79" s="14">
        <f t="shared" si="7"/>
        <v>215</v>
      </c>
    </row>
    <row r="80" spans="1:20" s="15" customFormat="1" x14ac:dyDescent="0.5">
      <c r="B80" s="25"/>
      <c r="C80" s="26"/>
      <c r="D80" s="27" t="s">
        <v>15</v>
      </c>
      <c r="E80" s="55">
        <v>705</v>
      </c>
      <c r="F80" s="55"/>
      <c r="G80" s="55">
        <f>P9+P14+P20+P25+P30+P35+P40+P45+P54+P59+P64+P69</f>
        <v>701</v>
      </c>
      <c r="H80" s="55"/>
      <c r="I80" s="55">
        <f>G80-K80-M80</f>
        <v>349</v>
      </c>
      <c r="J80" s="55"/>
      <c r="K80" s="56">
        <f>H9+I9+J9+F25+H35+I35+J35+K35+E40+D64+D14+D30</f>
        <v>187</v>
      </c>
      <c r="L80" s="56"/>
      <c r="M80" s="57">
        <f>L9+M9+D20+E20+G25+L35+M35+H59+F69</f>
        <v>165</v>
      </c>
      <c r="N80" s="58"/>
      <c r="O80" s="10"/>
      <c r="P80" s="12"/>
      <c r="Q80" s="23">
        <f t="shared" si="6"/>
        <v>701</v>
      </c>
      <c r="R80" s="14">
        <f t="shared" si="7"/>
        <v>4</v>
      </c>
    </row>
    <row r="81" spans="2:18" x14ac:dyDescent="0.5">
      <c r="B81" s="25"/>
      <c r="C81" s="26"/>
      <c r="D81" s="27" t="s">
        <v>18</v>
      </c>
      <c r="E81" s="55">
        <v>786</v>
      </c>
      <c r="F81" s="55"/>
      <c r="G81" s="55">
        <f>P10+P15+P21+P26+P31+P36+P41+P46+P55+P60+P65+P70</f>
        <v>710</v>
      </c>
      <c r="H81" s="55"/>
      <c r="I81" s="55">
        <f>G81-K81-M81</f>
        <v>393</v>
      </c>
      <c r="J81" s="55"/>
      <c r="K81" s="56">
        <f>H10+I10+D15+D21+F26+D31+J36+K36+L36+E41+H60+D65</f>
        <v>199</v>
      </c>
      <c r="L81" s="56"/>
      <c r="M81" s="57">
        <f>J10+G26+N36+O36+F41+G46+I60+E65+F70</f>
        <v>118</v>
      </c>
      <c r="N81" s="58"/>
      <c r="O81" s="10"/>
      <c r="P81" s="12"/>
      <c r="Q81" s="23">
        <f t="shared" si="6"/>
        <v>710</v>
      </c>
      <c r="R81" s="14">
        <f t="shared" si="7"/>
        <v>76</v>
      </c>
    </row>
    <row r="82" spans="2:18" x14ac:dyDescent="0.5">
      <c r="B82" s="29"/>
      <c r="C82" s="30"/>
      <c r="D82" s="31" t="s">
        <v>5</v>
      </c>
      <c r="E82" s="59">
        <f>SUM(E77:F81)</f>
        <v>4634</v>
      </c>
      <c r="F82" s="59"/>
      <c r="G82" s="60">
        <f>SUM(G77:H81)</f>
        <v>4123</v>
      </c>
      <c r="H82" s="61"/>
      <c r="I82" s="62">
        <f>SUM(I77:J81)</f>
        <v>3224</v>
      </c>
      <c r="J82" s="61"/>
      <c r="K82" s="63">
        <f>SUM(K77:L81)</f>
        <v>616</v>
      </c>
      <c r="L82" s="63"/>
      <c r="M82" s="64">
        <f>SUM(M77:N81)</f>
        <v>283</v>
      </c>
      <c r="N82" s="65"/>
      <c r="O82" s="23">
        <f>SUM(O77:O81)</f>
        <v>0</v>
      </c>
      <c r="P82" s="24">
        <f>SUM(P77:P81)</f>
        <v>0</v>
      </c>
      <c r="Q82" s="23">
        <f t="shared" si="6"/>
        <v>4123</v>
      </c>
      <c r="R82" s="14">
        <f t="shared" si="7"/>
        <v>511</v>
      </c>
    </row>
    <row r="83" spans="2:18" ht="26.25" customHeight="1" x14ac:dyDescent="0.5"/>
    <row r="84" spans="2:18" x14ac:dyDescent="0.5">
      <c r="J84" s="53"/>
      <c r="K84" s="53"/>
      <c r="L84" s="53"/>
      <c r="M84" s="53"/>
      <c r="N84" s="53"/>
      <c r="O84" s="53"/>
      <c r="P84" s="53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J97" s="19"/>
      <c r="K97" s="19"/>
      <c r="L97" s="19"/>
      <c r="M97" s="19"/>
      <c r="N97" s="19"/>
      <c r="O97" s="19"/>
      <c r="P97" s="19"/>
    </row>
    <row r="98" spans="1:16" x14ac:dyDescent="0.5">
      <c r="J98" s="19"/>
      <c r="K98" s="19"/>
      <c r="L98" s="19"/>
      <c r="M98" s="19"/>
      <c r="N98" s="19"/>
      <c r="O98" s="19"/>
      <c r="P98" s="19"/>
    </row>
    <row r="99" spans="1:16" x14ac:dyDescent="0.5">
      <c r="A99" s="4" t="s">
        <v>9</v>
      </c>
      <c r="B99" s="32" t="str">
        <f>B6</f>
        <v>ช่างยนต์</v>
      </c>
      <c r="C99" s="33">
        <f>D6</f>
        <v>21</v>
      </c>
      <c r="D99" s="33">
        <f t="shared" ref="D99:J99" si="8">E6</f>
        <v>21</v>
      </c>
      <c r="E99" s="33">
        <f t="shared" si="8"/>
        <v>20</v>
      </c>
      <c r="F99" s="33">
        <f t="shared" si="8"/>
        <v>20</v>
      </c>
      <c r="G99" s="33">
        <f t="shared" si="8"/>
        <v>20</v>
      </c>
      <c r="H99" s="33">
        <f t="shared" si="8"/>
        <v>20</v>
      </c>
      <c r="I99" s="33">
        <f t="shared" si="8"/>
        <v>20</v>
      </c>
      <c r="J99" s="33">
        <f t="shared" si="8"/>
        <v>20</v>
      </c>
      <c r="K99" s="33"/>
      <c r="L99" s="33"/>
      <c r="M99" s="33"/>
      <c r="N99" s="33"/>
      <c r="O99" s="42"/>
      <c r="P99" s="6">
        <f>SUM(C99:O99)</f>
        <v>162</v>
      </c>
    </row>
    <row r="100" spans="1:16" x14ac:dyDescent="0.5">
      <c r="A100" s="4" t="s">
        <v>9</v>
      </c>
      <c r="B100" s="5" t="s">
        <v>20</v>
      </c>
      <c r="C100" s="33">
        <f>D11</f>
        <v>19</v>
      </c>
      <c r="D100" s="33">
        <f>E11</f>
        <v>18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6"/>
      <c r="P100" s="6">
        <f t="shared" ref="P100:P110" si="9">SUM(C100:O100)</f>
        <v>37</v>
      </c>
    </row>
    <row r="101" spans="1:16" x14ac:dyDescent="0.5">
      <c r="A101" s="4" t="s">
        <v>9</v>
      </c>
      <c r="B101" s="32" t="str">
        <f>B17</f>
        <v>ยานยนต์ไฟฟ้า</v>
      </c>
      <c r="C101" s="33">
        <f>D17</f>
        <v>21</v>
      </c>
      <c r="D101" s="33">
        <f>E17</f>
        <v>21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42</v>
      </c>
    </row>
    <row r="102" spans="1:16" x14ac:dyDescent="0.5">
      <c r="A102" s="4" t="s">
        <v>9</v>
      </c>
      <c r="B102" s="32" t="str">
        <f>B22</f>
        <v>ช่างกลโรงงาน</v>
      </c>
      <c r="C102" s="33">
        <f>D22</f>
        <v>21</v>
      </c>
      <c r="D102" s="33">
        <f t="shared" ref="D102:H102" si="10">E22</f>
        <v>21</v>
      </c>
      <c r="E102" s="33">
        <f t="shared" si="10"/>
        <v>20</v>
      </c>
      <c r="F102" s="33">
        <f t="shared" si="10"/>
        <v>20</v>
      </c>
      <c r="G102" s="33">
        <f t="shared" si="10"/>
        <v>20</v>
      </c>
      <c r="H102" s="33">
        <f t="shared" si="10"/>
        <v>20</v>
      </c>
      <c r="I102" s="33"/>
      <c r="J102" s="33"/>
      <c r="K102" s="33"/>
      <c r="L102" s="4"/>
      <c r="M102" s="4"/>
      <c r="N102" s="4"/>
      <c r="O102" s="6"/>
      <c r="P102" s="6">
        <f t="shared" si="9"/>
        <v>122</v>
      </c>
    </row>
    <row r="103" spans="1:16" x14ac:dyDescent="0.5">
      <c r="A103" s="4" t="s">
        <v>9</v>
      </c>
      <c r="B103" s="32" t="str">
        <f>B27</f>
        <v>ช่างเชื่อมโลหะ</v>
      </c>
      <c r="C103" s="33">
        <f>D27</f>
        <v>15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6"/>
      <c r="P103" s="6">
        <f t="shared" si="9"/>
        <v>15</v>
      </c>
    </row>
    <row r="104" spans="1:16" x14ac:dyDescent="0.5">
      <c r="A104" s="4" t="s">
        <v>9</v>
      </c>
      <c r="B104" s="32" t="str">
        <f>B32</f>
        <v>ช่างไฟฟ้า</v>
      </c>
      <c r="C104" s="33">
        <f>D32</f>
        <v>20</v>
      </c>
      <c r="D104" s="33">
        <f t="shared" ref="D104:L104" si="11">E32</f>
        <v>20</v>
      </c>
      <c r="E104" s="33">
        <f t="shared" si="11"/>
        <v>20</v>
      </c>
      <c r="F104" s="33">
        <f t="shared" si="11"/>
        <v>20</v>
      </c>
      <c r="G104" s="33">
        <f t="shared" si="11"/>
        <v>20</v>
      </c>
      <c r="H104" s="33">
        <f t="shared" si="11"/>
        <v>20</v>
      </c>
      <c r="I104" s="33">
        <f t="shared" si="11"/>
        <v>20</v>
      </c>
      <c r="J104" s="33">
        <f t="shared" si="11"/>
        <v>20</v>
      </c>
      <c r="K104" s="33">
        <f t="shared" si="11"/>
        <v>20</v>
      </c>
      <c r="L104" s="33">
        <f t="shared" si="11"/>
        <v>20</v>
      </c>
      <c r="M104" s="33"/>
      <c r="N104" s="4"/>
      <c r="O104" s="6"/>
      <c r="P104" s="6">
        <f t="shared" si="9"/>
        <v>200</v>
      </c>
    </row>
    <row r="105" spans="1:16" x14ac:dyDescent="0.5">
      <c r="A105" s="4" t="s">
        <v>9</v>
      </c>
      <c r="B105" s="32" t="str">
        <f>B37</f>
        <v>อิเล็กทรอนิกส์</v>
      </c>
      <c r="C105" s="33">
        <f>D37</f>
        <v>20</v>
      </c>
      <c r="D105" s="33">
        <f t="shared" ref="D105:F105" si="12">E37</f>
        <v>20</v>
      </c>
      <c r="E105" s="33">
        <f t="shared" si="12"/>
        <v>20</v>
      </c>
      <c r="F105" s="33">
        <f t="shared" si="12"/>
        <v>20</v>
      </c>
      <c r="G105" s="33"/>
      <c r="H105" s="33"/>
      <c r="I105" s="33"/>
      <c r="J105" s="33"/>
      <c r="K105" s="4"/>
      <c r="L105" s="4"/>
      <c r="M105" s="4"/>
      <c r="N105" s="4"/>
      <c r="O105" s="6"/>
      <c r="P105" s="6">
        <f t="shared" si="9"/>
        <v>80</v>
      </c>
    </row>
    <row r="106" spans="1:16" x14ac:dyDescent="0.5">
      <c r="A106" s="4" t="s">
        <v>9</v>
      </c>
      <c r="B106" s="32" t="str">
        <f>B42</f>
        <v>ช่างก่อสร้าง</v>
      </c>
      <c r="C106" s="33">
        <f>D42</f>
        <v>20</v>
      </c>
      <c r="D106" s="33">
        <f t="shared" ref="D106:H106" si="13">E42</f>
        <v>20</v>
      </c>
      <c r="E106" s="33">
        <f t="shared" si="13"/>
        <v>20</v>
      </c>
      <c r="F106" s="33">
        <f t="shared" si="13"/>
        <v>20</v>
      </c>
      <c r="G106" s="33">
        <f t="shared" si="13"/>
        <v>20</v>
      </c>
      <c r="H106" s="33">
        <f t="shared" si="13"/>
        <v>20</v>
      </c>
      <c r="I106" s="33"/>
      <c r="J106" s="33"/>
      <c r="K106" s="33"/>
      <c r="L106" s="33"/>
      <c r="M106" s="4"/>
      <c r="N106" s="4"/>
      <c r="O106" s="6"/>
      <c r="P106" s="6">
        <f t="shared" si="9"/>
        <v>120</v>
      </c>
    </row>
    <row r="107" spans="1:16" x14ac:dyDescent="0.5">
      <c r="A107" s="4" t="s">
        <v>9</v>
      </c>
      <c r="B107" s="32" t="s">
        <v>59</v>
      </c>
      <c r="C107" s="33">
        <f>D51</f>
        <v>17</v>
      </c>
      <c r="D107" s="33">
        <f t="shared" ref="D107" si="14">E51</f>
        <v>17</v>
      </c>
      <c r="E107" s="33"/>
      <c r="F107" s="33"/>
      <c r="G107" s="33"/>
      <c r="H107" s="4"/>
      <c r="I107" s="4"/>
      <c r="J107" s="4"/>
      <c r="K107" s="4"/>
      <c r="L107" s="4"/>
      <c r="M107" s="4"/>
      <c r="N107" s="4"/>
      <c r="O107" s="6"/>
      <c r="P107" s="6">
        <f t="shared" si="9"/>
        <v>34</v>
      </c>
    </row>
    <row r="108" spans="1:16" x14ac:dyDescent="0.5">
      <c r="A108" s="4" t="s">
        <v>9</v>
      </c>
      <c r="B108" s="32" t="str">
        <f>B56</f>
        <v>โยธา</v>
      </c>
      <c r="C108" s="33">
        <f>D56</f>
        <v>21</v>
      </c>
      <c r="D108" s="33">
        <f t="shared" ref="D108:J108" si="15">E56</f>
        <v>21</v>
      </c>
      <c r="E108" s="33">
        <f t="shared" si="15"/>
        <v>21</v>
      </c>
      <c r="F108" s="33">
        <f t="shared" si="15"/>
        <v>21</v>
      </c>
      <c r="G108" s="33">
        <f t="shared" si="15"/>
        <v>20</v>
      </c>
      <c r="H108" s="33">
        <f t="shared" si="15"/>
        <v>20</v>
      </c>
      <c r="I108" s="33">
        <f t="shared" si="15"/>
        <v>20</v>
      </c>
      <c r="J108" s="33">
        <f t="shared" si="15"/>
        <v>20</v>
      </c>
      <c r="K108" s="33"/>
      <c r="L108" s="33"/>
      <c r="M108" s="33"/>
      <c r="N108" s="33"/>
      <c r="O108" s="6"/>
      <c r="P108" s="6">
        <f t="shared" si="9"/>
        <v>164</v>
      </c>
    </row>
    <row r="109" spans="1:16" x14ac:dyDescent="0.5">
      <c r="A109" s="4" t="s">
        <v>9</v>
      </c>
      <c r="B109" s="32" t="s">
        <v>90</v>
      </c>
      <c r="C109" s="33">
        <f>D61</f>
        <v>20</v>
      </c>
      <c r="D109" s="33">
        <f t="shared" ref="D109" si="16">E61</f>
        <v>21</v>
      </c>
      <c r="E109" s="33"/>
      <c r="F109" s="4"/>
      <c r="G109" s="4"/>
      <c r="H109" s="4"/>
      <c r="I109" s="4"/>
      <c r="J109" s="4"/>
      <c r="K109" s="4"/>
      <c r="L109" s="4"/>
      <c r="M109" s="4"/>
      <c r="N109" s="4"/>
      <c r="O109" s="6"/>
      <c r="P109" s="6">
        <f t="shared" si="9"/>
        <v>41</v>
      </c>
    </row>
    <row r="110" spans="1:16" x14ac:dyDescent="0.5">
      <c r="A110" s="4" t="s">
        <v>9</v>
      </c>
      <c r="B110" s="32" t="str">
        <f>B66</f>
        <v>เทคโนโลยีสารสนเทศ</v>
      </c>
      <c r="C110" s="33">
        <f>D66</f>
        <v>21</v>
      </c>
      <c r="D110" s="33">
        <f t="shared" ref="D110:G110" si="17">E66</f>
        <v>21</v>
      </c>
      <c r="E110" s="33">
        <f t="shared" si="17"/>
        <v>21</v>
      </c>
      <c r="F110" s="33">
        <f t="shared" si="17"/>
        <v>21</v>
      </c>
      <c r="G110" s="33">
        <f t="shared" si="17"/>
        <v>21</v>
      </c>
      <c r="H110" s="33"/>
      <c r="I110" s="33"/>
      <c r="J110" s="33"/>
      <c r="K110" s="33"/>
      <c r="L110" s="33"/>
      <c r="M110" s="4"/>
      <c r="N110" s="4"/>
      <c r="O110" s="6"/>
      <c r="P110" s="6">
        <f t="shared" si="9"/>
        <v>105</v>
      </c>
    </row>
    <row r="111" spans="1:16" x14ac:dyDescent="0.5">
      <c r="A111" s="46" t="s">
        <v>5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8"/>
      <c r="P111" s="35">
        <f>SUM(P99:P110)</f>
        <v>1122</v>
      </c>
    </row>
    <row r="112" spans="1:16" x14ac:dyDescent="0.5">
      <c r="A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7"/>
    </row>
    <row r="113" spans="1:18" x14ac:dyDescent="0.5">
      <c r="A113" s="4" t="s">
        <v>13</v>
      </c>
      <c r="B113" s="5" t="s">
        <v>79</v>
      </c>
      <c r="C113" s="4">
        <f>D7</f>
        <v>19</v>
      </c>
      <c r="D113" s="4">
        <f t="shared" ref="D113:J113" si="18">E7</f>
        <v>20</v>
      </c>
      <c r="E113" s="4">
        <f t="shared" si="18"/>
        <v>15</v>
      </c>
      <c r="F113" s="4">
        <f t="shared" si="18"/>
        <v>16</v>
      </c>
      <c r="G113" s="4">
        <f t="shared" si="18"/>
        <v>17</v>
      </c>
      <c r="H113" s="4">
        <f t="shared" si="18"/>
        <v>13</v>
      </c>
      <c r="I113" s="4">
        <f t="shared" si="18"/>
        <v>17</v>
      </c>
      <c r="J113" s="4">
        <f t="shared" si="18"/>
        <v>13</v>
      </c>
      <c r="K113" s="4"/>
      <c r="L113" s="4"/>
      <c r="M113" s="4"/>
      <c r="N113" s="4"/>
      <c r="O113" s="6"/>
      <c r="P113" s="6">
        <f>SUM(C113:O113)</f>
        <v>130</v>
      </c>
    </row>
    <row r="114" spans="1:18" x14ac:dyDescent="0.5">
      <c r="A114" s="4" t="s">
        <v>13</v>
      </c>
      <c r="B114" s="5" t="s">
        <v>20</v>
      </c>
      <c r="C114" s="4">
        <f>D12</f>
        <v>8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ref="P114:P124" si="19">SUM(C114:O114)</f>
        <v>8</v>
      </c>
    </row>
    <row r="115" spans="1:18" x14ac:dyDescent="0.5">
      <c r="A115" s="4" t="s">
        <v>13</v>
      </c>
      <c r="B115" s="5" t="s">
        <v>27</v>
      </c>
      <c r="C115" s="4">
        <f>D18</f>
        <v>17</v>
      </c>
      <c r="D115" s="4">
        <f t="shared" ref="D115" si="20">E18</f>
        <v>14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9"/>
        <v>31</v>
      </c>
    </row>
    <row r="116" spans="1:18" x14ac:dyDescent="0.5">
      <c r="A116" s="4" t="s">
        <v>13</v>
      </c>
      <c r="B116" s="5" t="s">
        <v>80</v>
      </c>
      <c r="C116" s="4">
        <f>D23</f>
        <v>15</v>
      </c>
      <c r="D116" s="4">
        <f t="shared" ref="D116:E116" si="21">E23</f>
        <v>14</v>
      </c>
      <c r="E116" s="4">
        <f t="shared" si="21"/>
        <v>25</v>
      </c>
      <c r="F116" s="4"/>
      <c r="G116" s="4"/>
      <c r="H116" s="4"/>
      <c r="I116" s="4"/>
      <c r="J116" s="4"/>
      <c r="K116" s="4"/>
      <c r="L116" s="4"/>
      <c r="M116" s="4"/>
      <c r="N116" s="4"/>
      <c r="O116" s="6"/>
      <c r="P116" s="6">
        <f t="shared" si="19"/>
        <v>54</v>
      </c>
    </row>
    <row r="117" spans="1:18" x14ac:dyDescent="0.5">
      <c r="A117" s="4" t="s">
        <v>13</v>
      </c>
      <c r="B117" s="5" t="s">
        <v>81</v>
      </c>
      <c r="C117" s="4">
        <f>D28</f>
        <v>14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9"/>
        <v>14</v>
      </c>
    </row>
    <row r="118" spans="1:18" x14ac:dyDescent="0.5">
      <c r="A118" s="4" t="s">
        <v>13</v>
      </c>
      <c r="B118" s="5" t="s">
        <v>82</v>
      </c>
      <c r="C118" s="4">
        <f>D33</f>
        <v>20</v>
      </c>
      <c r="D118" s="4">
        <f t="shared" ref="D118:L118" si="22">E33</f>
        <v>20</v>
      </c>
      <c r="E118" s="4">
        <f t="shared" si="22"/>
        <v>21</v>
      </c>
      <c r="F118" s="4">
        <f t="shared" si="22"/>
        <v>19</v>
      </c>
      <c r="G118" s="4">
        <f t="shared" si="22"/>
        <v>17</v>
      </c>
      <c r="H118" s="4">
        <f t="shared" si="22"/>
        <v>18</v>
      </c>
      <c r="I118" s="4">
        <f t="shared" si="22"/>
        <v>17</v>
      </c>
      <c r="J118" s="4">
        <f t="shared" si="22"/>
        <v>16</v>
      </c>
      <c r="K118" s="4">
        <f t="shared" si="22"/>
        <v>16</v>
      </c>
      <c r="L118" s="4">
        <f t="shared" si="22"/>
        <v>17</v>
      </c>
      <c r="M118" s="4"/>
      <c r="N118" s="4"/>
      <c r="O118" s="6"/>
      <c r="P118" s="6">
        <f t="shared" si="19"/>
        <v>181</v>
      </c>
    </row>
    <row r="119" spans="1:18" x14ac:dyDescent="0.5">
      <c r="A119" s="4" t="s">
        <v>13</v>
      </c>
      <c r="B119" s="5" t="s">
        <v>51</v>
      </c>
      <c r="C119" s="4">
        <f>D38</f>
        <v>20</v>
      </c>
      <c r="D119" s="4">
        <f t="shared" ref="D119:F119" si="23">E38</f>
        <v>13</v>
      </c>
      <c r="E119" s="4">
        <f t="shared" si="23"/>
        <v>15</v>
      </c>
      <c r="F119" s="4">
        <f t="shared" si="23"/>
        <v>18</v>
      </c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9"/>
        <v>66</v>
      </c>
    </row>
    <row r="120" spans="1:18" x14ac:dyDescent="0.5">
      <c r="A120" s="4" t="s">
        <v>13</v>
      </c>
      <c r="B120" s="5" t="s">
        <v>83</v>
      </c>
      <c r="C120" s="4">
        <f>D43</f>
        <v>18</v>
      </c>
      <c r="D120" s="4">
        <f t="shared" ref="D120:G120" si="24">E43</f>
        <v>14</v>
      </c>
      <c r="E120" s="4">
        <f t="shared" si="24"/>
        <v>15</v>
      </c>
      <c r="F120" s="4">
        <f t="shared" si="24"/>
        <v>18</v>
      </c>
      <c r="G120" s="4">
        <f t="shared" si="24"/>
        <v>22</v>
      </c>
      <c r="H120" s="4"/>
      <c r="I120" s="4"/>
      <c r="J120" s="4"/>
      <c r="K120" s="4"/>
      <c r="L120" s="4"/>
      <c r="M120" s="4"/>
      <c r="N120" s="4"/>
      <c r="O120" s="6"/>
      <c r="P120" s="6">
        <f t="shared" si="19"/>
        <v>87</v>
      </c>
    </row>
    <row r="121" spans="1:18" x14ac:dyDescent="0.5">
      <c r="A121" s="4" t="s">
        <v>13</v>
      </c>
      <c r="B121" s="32" t="s">
        <v>59</v>
      </c>
      <c r="C121" s="4">
        <f>D52</f>
        <v>16</v>
      </c>
      <c r="D121" s="4">
        <f t="shared" ref="D121" si="25">E52</f>
        <v>12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9"/>
        <v>28</v>
      </c>
    </row>
    <row r="122" spans="1:18" x14ac:dyDescent="0.5">
      <c r="A122" s="4" t="s">
        <v>13</v>
      </c>
      <c r="B122" s="32" t="s">
        <v>66</v>
      </c>
      <c r="C122" s="4">
        <f>D57</f>
        <v>19</v>
      </c>
      <c r="D122" s="4">
        <f t="shared" ref="D122:I122" si="26">E57</f>
        <v>20</v>
      </c>
      <c r="E122" s="4">
        <f t="shared" si="26"/>
        <v>16</v>
      </c>
      <c r="F122" s="4">
        <f t="shared" si="26"/>
        <v>19</v>
      </c>
      <c r="G122" s="4">
        <f t="shared" si="26"/>
        <v>16</v>
      </c>
      <c r="H122" s="4">
        <f>I57</f>
        <v>14</v>
      </c>
      <c r="I122" s="4">
        <f t="shared" si="26"/>
        <v>26</v>
      </c>
      <c r="J122" s="4"/>
      <c r="K122" s="4"/>
      <c r="L122" s="4"/>
      <c r="M122" s="4"/>
      <c r="N122" s="4"/>
      <c r="O122" s="6"/>
      <c r="P122" s="6">
        <f t="shared" si="19"/>
        <v>130</v>
      </c>
    </row>
    <row r="123" spans="1:18" x14ac:dyDescent="0.5">
      <c r="A123" s="4" t="s">
        <v>13</v>
      </c>
      <c r="B123" s="32" t="s">
        <v>90</v>
      </c>
      <c r="C123" s="4">
        <f>D62</f>
        <v>20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6"/>
      <c r="P123" s="6">
        <f t="shared" si="19"/>
        <v>20</v>
      </c>
    </row>
    <row r="124" spans="1:18" x14ac:dyDescent="0.5">
      <c r="A124" s="4" t="s">
        <v>13</v>
      </c>
      <c r="B124" s="5" t="s">
        <v>69</v>
      </c>
      <c r="C124" s="4">
        <f t="shared" ref="C124:H124" si="27">D67</f>
        <v>18</v>
      </c>
      <c r="D124" s="4">
        <f t="shared" si="27"/>
        <v>16</v>
      </c>
      <c r="E124" s="4">
        <f t="shared" si="27"/>
        <v>18</v>
      </c>
      <c r="F124" s="4">
        <f t="shared" si="27"/>
        <v>18</v>
      </c>
      <c r="G124" s="4">
        <f t="shared" si="27"/>
        <v>14</v>
      </c>
      <c r="H124" s="4">
        <f t="shared" si="27"/>
        <v>14</v>
      </c>
      <c r="I124" s="4"/>
      <c r="J124" s="4"/>
      <c r="K124" s="4"/>
      <c r="L124" s="4"/>
      <c r="M124" s="4"/>
      <c r="N124" s="4"/>
      <c r="O124" s="6"/>
      <c r="P124" s="6">
        <f t="shared" si="19"/>
        <v>98</v>
      </c>
    </row>
    <row r="125" spans="1:18" s="16" customFormat="1" x14ac:dyDescent="0.5">
      <c r="A125" s="46" t="s">
        <v>5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8"/>
      <c r="P125" s="35">
        <f>SUM(P113:P124)</f>
        <v>847</v>
      </c>
      <c r="Q125" s="17"/>
      <c r="R125" s="17"/>
    </row>
    <row r="126" spans="1:18" x14ac:dyDescent="0.5">
      <c r="A126" s="19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7" spans="1:18" x14ac:dyDescent="0.5">
      <c r="A127" s="19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</row>
    <row r="128" spans="1:18" x14ac:dyDescent="0.5">
      <c r="A128" s="4" t="s">
        <v>14</v>
      </c>
      <c r="B128" s="32" t="s">
        <v>79</v>
      </c>
      <c r="C128" s="33">
        <f>D8</f>
        <v>20</v>
      </c>
      <c r="D128" s="33">
        <f t="shared" ref="D128:H128" si="28">E8</f>
        <v>19</v>
      </c>
      <c r="E128" s="33">
        <f t="shared" si="28"/>
        <v>12</v>
      </c>
      <c r="F128" s="33">
        <f t="shared" si="28"/>
        <v>15</v>
      </c>
      <c r="G128" s="33">
        <f t="shared" si="28"/>
        <v>14</v>
      </c>
      <c r="H128" s="33">
        <f t="shared" si="28"/>
        <v>12</v>
      </c>
      <c r="I128" s="33"/>
      <c r="J128" s="33"/>
      <c r="K128" s="33"/>
      <c r="L128" s="33"/>
      <c r="M128" s="33"/>
      <c r="N128" s="4"/>
      <c r="O128" s="6"/>
      <c r="P128" s="6">
        <f>SUM(C128:O128)</f>
        <v>92</v>
      </c>
      <c r="Q128" s="6"/>
      <c r="R128" s="6"/>
    </row>
    <row r="129" spans="1:18" x14ac:dyDescent="0.5">
      <c r="A129" s="4" t="s">
        <v>14</v>
      </c>
      <c r="B129" s="32" t="s">
        <v>20</v>
      </c>
      <c r="C129" s="43">
        <f>D13</f>
        <v>18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ref="P129:P140" si="29">SUM(C129:O129)</f>
        <v>18</v>
      </c>
      <c r="Q129" s="6"/>
      <c r="R129" s="6"/>
    </row>
    <row r="130" spans="1:18" x14ac:dyDescent="0.5">
      <c r="A130" s="4" t="s">
        <v>14</v>
      </c>
      <c r="B130" s="32" t="str">
        <f>B16</f>
        <v>จักรยานยนต์และเครื่องยนต์เล็ก</v>
      </c>
      <c r="C130" s="43">
        <f>D16</f>
        <v>13</v>
      </c>
      <c r="D130" s="43">
        <f>E16</f>
        <v>13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9"/>
        <v>26</v>
      </c>
      <c r="Q130" s="6"/>
      <c r="R130" s="6"/>
    </row>
    <row r="131" spans="1:18" x14ac:dyDescent="0.5">
      <c r="A131" s="4" t="s">
        <v>14</v>
      </c>
      <c r="B131" s="5" t="s">
        <v>27</v>
      </c>
      <c r="C131" s="43">
        <f>D19</f>
        <v>16</v>
      </c>
      <c r="D131" s="43">
        <f>E19</f>
        <v>15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9"/>
        <v>31</v>
      </c>
      <c r="Q131" s="6"/>
      <c r="R131" s="6"/>
    </row>
    <row r="132" spans="1:18" x14ac:dyDescent="0.5">
      <c r="A132" s="4" t="s">
        <v>14</v>
      </c>
      <c r="B132" s="32" t="s">
        <v>80</v>
      </c>
      <c r="C132" s="33">
        <f>D24</f>
        <v>18</v>
      </c>
      <c r="D132" s="33">
        <f t="shared" ref="D132:E132" si="30">E24</f>
        <v>16</v>
      </c>
      <c r="E132" s="43">
        <f t="shared" si="30"/>
        <v>25</v>
      </c>
      <c r="F132" s="33"/>
      <c r="G132" s="4"/>
      <c r="H132" s="4"/>
      <c r="I132" s="4"/>
      <c r="J132" s="4"/>
      <c r="K132" s="4"/>
      <c r="L132" s="4"/>
      <c r="M132" s="4"/>
      <c r="N132" s="4"/>
      <c r="O132" s="6"/>
      <c r="P132" s="6">
        <f t="shared" si="29"/>
        <v>59</v>
      </c>
      <c r="Q132" s="6"/>
      <c r="R132" s="6"/>
    </row>
    <row r="133" spans="1:18" x14ac:dyDescent="0.5">
      <c r="A133" s="4" t="s">
        <v>14</v>
      </c>
      <c r="B133" s="32" t="s">
        <v>81</v>
      </c>
      <c r="C133" s="33">
        <f>D29</f>
        <v>9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9"/>
        <v>9</v>
      </c>
      <c r="Q133" s="6"/>
      <c r="R133" s="6"/>
    </row>
    <row r="134" spans="1:18" x14ac:dyDescent="0.5">
      <c r="A134" s="4" t="s">
        <v>14</v>
      </c>
      <c r="B134" s="32" t="s">
        <v>82</v>
      </c>
      <c r="C134" s="33">
        <f>D34</f>
        <v>20</v>
      </c>
      <c r="D134" s="33">
        <f t="shared" ref="D134:L134" si="31">E34</f>
        <v>17</v>
      </c>
      <c r="E134" s="33">
        <f t="shared" si="31"/>
        <v>19</v>
      </c>
      <c r="F134" s="33">
        <f t="shared" si="31"/>
        <v>19</v>
      </c>
      <c r="G134" s="33">
        <f t="shared" si="31"/>
        <v>18</v>
      </c>
      <c r="H134" s="33">
        <f t="shared" si="31"/>
        <v>18</v>
      </c>
      <c r="I134" s="33">
        <f t="shared" si="31"/>
        <v>18</v>
      </c>
      <c r="J134" s="33">
        <f t="shared" si="31"/>
        <v>19</v>
      </c>
      <c r="K134" s="43">
        <f t="shared" si="31"/>
        <v>16</v>
      </c>
      <c r="L134" s="43">
        <f t="shared" si="31"/>
        <v>13</v>
      </c>
      <c r="M134" s="4"/>
      <c r="N134" s="4"/>
      <c r="O134" s="6"/>
      <c r="P134" s="6">
        <f t="shared" si="29"/>
        <v>177</v>
      </c>
      <c r="Q134" s="6"/>
      <c r="R134" s="6"/>
    </row>
    <row r="135" spans="1:18" x14ac:dyDescent="0.5">
      <c r="A135" s="4" t="s">
        <v>14</v>
      </c>
      <c r="B135" s="32" t="s">
        <v>51</v>
      </c>
      <c r="C135" s="33">
        <f>D39</f>
        <v>19</v>
      </c>
      <c r="D135" s="33">
        <f t="shared" ref="D135:E135" si="32">E39</f>
        <v>18</v>
      </c>
      <c r="E135" s="43">
        <f t="shared" si="32"/>
        <v>23</v>
      </c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9"/>
        <v>60</v>
      </c>
      <c r="Q135" s="6"/>
      <c r="R135" s="6"/>
    </row>
    <row r="136" spans="1:18" x14ac:dyDescent="0.5">
      <c r="A136" s="4" t="s">
        <v>14</v>
      </c>
      <c r="B136" s="32" t="s">
        <v>83</v>
      </c>
      <c r="C136" s="33">
        <f>D44</f>
        <v>21</v>
      </c>
      <c r="D136" s="33">
        <f t="shared" ref="D136:E136" si="33">E44</f>
        <v>15</v>
      </c>
      <c r="E136" s="43">
        <f t="shared" si="33"/>
        <v>22</v>
      </c>
      <c r="F136" s="4"/>
      <c r="G136" s="4"/>
      <c r="H136" s="4"/>
      <c r="I136" s="4"/>
      <c r="J136" s="4"/>
      <c r="K136" s="4"/>
      <c r="L136" s="4"/>
      <c r="M136" s="4"/>
      <c r="N136" s="4"/>
      <c r="O136" s="6"/>
      <c r="P136" s="6">
        <f t="shared" si="29"/>
        <v>58</v>
      </c>
      <c r="Q136" s="6"/>
      <c r="R136" s="6"/>
    </row>
    <row r="137" spans="1:18" x14ac:dyDescent="0.5">
      <c r="A137" s="4" t="s">
        <v>14</v>
      </c>
      <c r="B137" s="32" t="s">
        <v>59</v>
      </c>
      <c r="C137" s="33">
        <f>D53</f>
        <v>20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9"/>
        <v>20</v>
      </c>
      <c r="Q137" s="6"/>
      <c r="R137" s="6"/>
    </row>
    <row r="138" spans="1:18" x14ac:dyDescent="0.5">
      <c r="A138" s="4" t="s">
        <v>14</v>
      </c>
      <c r="B138" s="32" t="s">
        <v>66</v>
      </c>
      <c r="C138" s="33">
        <f>D58</f>
        <v>19</v>
      </c>
      <c r="D138" s="33">
        <f t="shared" ref="D138:G138" si="34">E58</f>
        <v>20</v>
      </c>
      <c r="E138" s="33">
        <f t="shared" si="34"/>
        <v>18</v>
      </c>
      <c r="F138" s="33">
        <f t="shared" si="34"/>
        <v>15</v>
      </c>
      <c r="G138" s="43">
        <f t="shared" si="34"/>
        <v>25</v>
      </c>
      <c r="H138" s="33"/>
      <c r="I138" s="4"/>
      <c r="J138" s="4"/>
      <c r="K138" s="4"/>
      <c r="L138" s="4"/>
      <c r="M138" s="4"/>
      <c r="N138" s="4"/>
      <c r="O138" s="6"/>
      <c r="P138" s="6">
        <f t="shared" si="29"/>
        <v>97</v>
      </c>
      <c r="Q138" s="6"/>
      <c r="R138" s="6"/>
    </row>
    <row r="139" spans="1:18" x14ac:dyDescent="0.5">
      <c r="A139" s="4" t="s">
        <v>14</v>
      </c>
      <c r="B139" s="32" t="s">
        <v>90</v>
      </c>
      <c r="C139" s="33">
        <f>D63</f>
        <v>23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6"/>
      <c r="P139" s="6">
        <f t="shared" si="29"/>
        <v>23</v>
      </c>
      <c r="Q139" s="6"/>
      <c r="R139" s="6"/>
    </row>
    <row r="140" spans="1:18" x14ac:dyDescent="0.5">
      <c r="A140" s="4" t="s">
        <v>14</v>
      </c>
      <c r="B140" s="32" t="s">
        <v>69</v>
      </c>
      <c r="C140" s="33">
        <f>D68</f>
        <v>21</v>
      </c>
      <c r="D140" s="33">
        <f t="shared" ref="D140:F140" si="35">E68</f>
        <v>21</v>
      </c>
      <c r="E140" s="43">
        <f t="shared" si="35"/>
        <v>16</v>
      </c>
      <c r="F140" s="43">
        <f t="shared" si="35"/>
        <v>15</v>
      </c>
      <c r="G140" s="4"/>
      <c r="H140" s="4"/>
      <c r="I140" s="4"/>
      <c r="J140" s="4"/>
      <c r="K140" s="4"/>
      <c r="L140" s="4"/>
      <c r="M140" s="4"/>
      <c r="N140" s="4"/>
      <c r="O140" s="6"/>
      <c r="P140" s="6">
        <f t="shared" si="29"/>
        <v>73</v>
      </c>
      <c r="Q140" s="6"/>
      <c r="R140" s="6"/>
    </row>
    <row r="141" spans="1:18" x14ac:dyDescent="0.5">
      <c r="A141" s="46" t="s">
        <v>5</v>
      </c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8"/>
      <c r="P141" s="35">
        <f>SUM(P128:P140)</f>
        <v>743</v>
      </c>
      <c r="Q141" s="35">
        <f>SUM(Q128:Q140)</f>
        <v>0</v>
      </c>
      <c r="R141" s="35">
        <f>SUM(R128:R140)</f>
        <v>0</v>
      </c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7" x14ac:dyDescent="0.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7" x14ac:dyDescent="0.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7" x14ac:dyDescent="0.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7" x14ac:dyDescent="0.5">
      <c r="A148" s="4" t="s">
        <v>15</v>
      </c>
      <c r="B148" s="5" t="str">
        <f>B9</f>
        <v>เทคนิคเครื่องกล</v>
      </c>
      <c r="C148" s="4">
        <f>D9</f>
        <v>22</v>
      </c>
      <c r="D148" s="4">
        <f t="shared" ref="D148:L148" si="36">E9</f>
        <v>22</v>
      </c>
      <c r="E148" s="4">
        <f t="shared" si="36"/>
        <v>22</v>
      </c>
      <c r="F148" s="4"/>
      <c r="G148" s="7">
        <f t="shared" si="36"/>
        <v>22</v>
      </c>
      <c r="H148" s="7">
        <f t="shared" si="36"/>
        <v>21</v>
      </c>
      <c r="I148" s="7">
        <f t="shared" si="36"/>
        <v>21</v>
      </c>
      <c r="J148" s="4"/>
      <c r="K148" s="8">
        <f t="shared" si="36"/>
        <v>17</v>
      </c>
      <c r="L148" s="8">
        <f t="shared" si="36"/>
        <v>17</v>
      </c>
      <c r="M148" s="4"/>
      <c r="N148" s="4"/>
      <c r="O148" s="6"/>
      <c r="P148" s="6">
        <f>SUM(C148:O148)</f>
        <v>164</v>
      </c>
    </row>
    <row r="149" spans="1:17" x14ac:dyDescent="0.5">
      <c r="A149" s="4" t="s">
        <v>15</v>
      </c>
      <c r="B149" s="32" t="s">
        <v>84</v>
      </c>
      <c r="C149" s="43">
        <f>D14</f>
        <v>3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ref="P149:P159" si="37">SUM(C149:O149)</f>
        <v>3</v>
      </c>
    </row>
    <row r="150" spans="1:17" x14ac:dyDescent="0.5">
      <c r="A150" s="4" t="s">
        <v>15</v>
      </c>
      <c r="B150" s="32" t="str">
        <f>B20</f>
        <v>เทคนิคยานยนต์ไฟฟ้า</v>
      </c>
      <c r="C150" s="44">
        <f>D20</f>
        <v>15</v>
      </c>
      <c r="D150" s="44">
        <f>E20</f>
        <v>15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6"/>
      <c r="P150" s="6">
        <f t="shared" si="37"/>
        <v>30</v>
      </c>
      <c r="Q150" s="1" t="s">
        <v>89</v>
      </c>
    </row>
    <row r="151" spans="1:17" x14ac:dyDescent="0.5">
      <c r="A151" s="4" t="s">
        <v>15</v>
      </c>
      <c r="B151" s="32" t="str">
        <f>B25</f>
        <v>เทคนิคการผลิต</v>
      </c>
      <c r="C151" s="33">
        <f>D25</f>
        <v>17</v>
      </c>
      <c r="D151" s="33">
        <f t="shared" ref="D151:F151" si="38">E25</f>
        <v>17</v>
      </c>
      <c r="E151" s="43">
        <f t="shared" si="38"/>
        <v>12</v>
      </c>
      <c r="F151" s="44">
        <f t="shared" si="38"/>
        <v>18</v>
      </c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37"/>
        <v>64</v>
      </c>
    </row>
    <row r="152" spans="1:17" x14ac:dyDescent="0.5">
      <c r="A152" s="4" t="s">
        <v>15</v>
      </c>
      <c r="B152" s="32" t="str">
        <f>B30</f>
        <v>เทคนิคโลหะ</v>
      </c>
      <c r="C152" s="43">
        <f>D30</f>
        <v>6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37"/>
        <v>6</v>
      </c>
    </row>
    <row r="153" spans="1:17" x14ac:dyDescent="0.5">
      <c r="A153" s="4" t="s">
        <v>15</v>
      </c>
      <c r="B153" s="32" t="str">
        <f>B35</f>
        <v>ไฟฟ้า</v>
      </c>
      <c r="C153" s="33">
        <f>D35</f>
        <v>20</v>
      </c>
      <c r="D153" s="33">
        <f t="shared" ref="D153:L153" si="39">E35</f>
        <v>20</v>
      </c>
      <c r="E153" s="33">
        <f t="shared" si="39"/>
        <v>20</v>
      </c>
      <c r="F153" s="33">
        <f t="shared" si="39"/>
        <v>20</v>
      </c>
      <c r="G153" s="43">
        <f t="shared" si="39"/>
        <v>20</v>
      </c>
      <c r="H153" s="43">
        <f t="shared" si="39"/>
        <v>20</v>
      </c>
      <c r="I153" s="43">
        <f t="shared" si="39"/>
        <v>20</v>
      </c>
      <c r="J153" s="43">
        <f t="shared" si="39"/>
        <v>19</v>
      </c>
      <c r="K153" s="44">
        <f t="shared" si="39"/>
        <v>21</v>
      </c>
      <c r="L153" s="44">
        <f t="shared" si="39"/>
        <v>21</v>
      </c>
      <c r="M153" s="33"/>
      <c r="N153" s="4"/>
      <c r="O153" s="6"/>
      <c r="P153" s="6">
        <f t="shared" si="37"/>
        <v>201</v>
      </c>
    </row>
    <row r="154" spans="1:17" x14ac:dyDescent="0.5">
      <c r="A154" s="4" t="s">
        <v>15</v>
      </c>
      <c r="B154" s="32" t="str">
        <f>B40</f>
        <v xml:space="preserve">เทคโนโลยีอิเล็กทรอนิกส์ </v>
      </c>
      <c r="C154" s="33">
        <f>D40</f>
        <v>12</v>
      </c>
      <c r="D154" s="43">
        <f>E40</f>
        <v>14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6"/>
      <c r="P154" s="6">
        <f t="shared" si="37"/>
        <v>26</v>
      </c>
    </row>
    <row r="155" spans="1:17" x14ac:dyDescent="0.5">
      <c r="A155" s="4" t="s">
        <v>15</v>
      </c>
      <c r="B155" s="32" t="str">
        <f>B45</f>
        <v>ช่างก่อสร้าง</v>
      </c>
      <c r="C155" s="33">
        <f>D45</f>
        <v>21</v>
      </c>
      <c r="D155" s="33">
        <f>E45</f>
        <v>20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37"/>
        <v>41</v>
      </c>
    </row>
    <row r="156" spans="1:17" x14ac:dyDescent="0.5">
      <c r="A156" s="4" t="s">
        <v>15</v>
      </c>
      <c r="B156" s="32" t="s">
        <v>61</v>
      </c>
      <c r="C156" s="33">
        <f>D54</f>
        <v>5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37"/>
        <v>5</v>
      </c>
    </row>
    <row r="157" spans="1:17" x14ac:dyDescent="0.5">
      <c r="A157" s="4" t="s">
        <v>15</v>
      </c>
      <c r="B157" s="32" t="str">
        <f>B59</f>
        <v>โยธา</v>
      </c>
      <c r="C157" s="33">
        <f>D59</f>
        <v>20</v>
      </c>
      <c r="D157" s="33">
        <f t="shared" ref="D157:G157" si="40">E59</f>
        <v>20</v>
      </c>
      <c r="E157" s="33">
        <f t="shared" si="40"/>
        <v>20</v>
      </c>
      <c r="F157" s="33">
        <f t="shared" si="40"/>
        <v>17</v>
      </c>
      <c r="G157" s="44">
        <f t="shared" si="40"/>
        <v>23</v>
      </c>
      <c r="H157" s="33"/>
      <c r="I157" s="4"/>
      <c r="J157" s="4"/>
      <c r="K157" s="4"/>
      <c r="L157" s="4"/>
      <c r="M157" s="4"/>
      <c r="N157" s="4"/>
      <c r="O157" s="6"/>
      <c r="P157" s="6">
        <f t="shared" si="37"/>
        <v>100</v>
      </c>
    </row>
    <row r="158" spans="1:17" x14ac:dyDescent="0.5">
      <c r="A158" s="4" t="s">
        <v>15</v>
      </c>
      <c r="B158" s="32" t="s">
        <v>90</v>
      </c>
      <c r="C158" s="43">
        <f>D64</f>
        <v>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6"/>
      <c r="P158" s="6">
        <f t="shared" si="37"/>
        <v>9</v>
      </c>
    </row>
    <row r="159" spans="1:17" x14ac:dyDescent="0.5">
      <c r="A159" s="4" t="s">
        <v>15</v>
      </c>
      <c r="B159" s="32" t="str">
        <f>B69</f>
        <v>เทคโนโลยีสารสนเทศ</v>
      </c>
      <c r="C159" s="33">
        <f>D69</f>
        <v>17</v>
      </c>
      <c r="D159" s="33">
        <f t="shared" ref="D159:E159" si="41">E69</f>
        <v>17</v>
      </c>
      <c r="E159" s="44">
        <f t="shared" si="41"/>
        <v>18</v>
      </c>
      <c r="F159" s="4"/>
      <c r="G159" s="4"/>
      <c r="H159" s="4"/>
      <c r="I159" s="4"/>
      <c r="J159" s="4"/>
      <c r="K159" s="4"/>
      <c r="L159" s="4"/>
      <c r="M159" s="4"/>
      <c r="N159" s="4"/>
      <c r="O159" s="6"/>
      <c r="P159" s="6">
        <f t="shared" si="37"/>
        <v>52</v>
      </c>
    </row>
    <row r="160" spans="1:17" x14ac:dyDescent="0.5">
      <c r="A160" s="46" t="s">
        <v>5</v>
      </c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8"/>
      <c r="P160" s="35">
        <f>SUM(P148:P159)</f>
        <v>701</v>
      </c>
    </row>
    <row r="161" spans="1:19" x14ac:dyDescent="0.5"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</row>
    <row r="162" spans="1:19" x14ac:dyDescent="0.5"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</row>
    <row r="163" spans="1:19" x14ac:dyDescent="0.5">
      <c r="A163" s="4" t="s">
        <v>18</v>
      </c>
      <c r="B163" s="32" t="s">
        <v>85</v>
      </c>
      <c r="C163" s="33">
        <f>D10</f>
        <v>21</v>
      </c>
      <c r="D163" s="33">
        <f t="shared" ref="D163:I163" si="42">E10</f>
        <v>18</v>
      </c>
      <c r="E163" s="33">
        <f t="shared" si="42"/>
        <v>15</v>
      </c>
      <c r="F163" s="33">
        <f t="shared" si="42"/>
        <v>18</v>
      </c>
      <c r="G163" s="43">
        <f t="shared" si="42"/>
        <v>21</v>
      </c>
      <c r="H163" s="43">
        <f t="shared" si="42"/>
        <v>19</v>
      </c>
      <c r="I163" s="44">
        <f t="shared" si="42"/>
        <v>22</v>
      </c>
      <c r="J163" s="33"/>
      <c r="K163" s="33"/>
      <c r="L163" s="4"/>
      <c r="M163" s="4"/>
      <c r="N163" s="4"/>
      <c r="O163" s="4"/>
      <c r="P163" s="6">
        <f>SUM(C163:O163)</f>
        <v>134</v>
      </c>
      <c r="Q163" s="6"/>
      <c r="R163" s="6"/>
    </row>
    <row r="164" spans="1:19" x14ac:dyDescent="0.5">
      <c r="A164" s="4" t="s">
        <v>18</v>
      </c>
      <c r="B164" s="32" t="s">
        <v>84</v>
      </c>
      <c r="C164" s="43">
        <f>D15</f>
        <v>10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ref="P164:P175" si="43">SUM(C164:O164)</f>
        <v>10</v>
      </c>
      <c r="Q164" s="6"/>
      <c r="R164" s="6"/>
    </row>
    <row r="165" spans="1:19" x14ac:dyDescent="0.5">
      <c r="A165" s="4" t="s">
        <v>18</v>
      </c>
      <c r="B165" s="32" t="str">
        <f>B21</f>
        <v>เทคนิคยานยนต์ไฟฟ้า</v>
      </c>
      <c r="C165" s="43">
        <f>D21</f>
        <v>14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6">
        <f t="shared" si="43"/>
        <v>14</v>
      </c>
      <c r="Q165" s="6"/>
      <c r="R165" s="6"/>
    </row>
    <row r="166" spans="1:19" x14ac:dyDescent="0.5">
      <c r="A166" s="4" t="s">
        <v>18</v>
      </c>
      <c r="B166" s="32" t="s">
        <v>33</v>
      </c>
      <c r="C166" s="33">
        <f>D26</f>
        <v>18</v>
      </c>
      <c r="D166" s="33">
        <f t="shared" ref="D166:F166" si="44">E26</f>
        <v>17</v>
      </c>
      <c r="E166" s="43">
        <f t="shared" si="44"/>
        <v>12</v>
      </c>
      <c r="F166" s="44">
        <f t="shared" si="44"/>
        <v>18</v>
      </c>
      <c r="G166" s="33"/>
      <c r="H166" s="33"/>
      <c r="I166" s="4"/>
      <c r="J166" s="4"/>
      <c r="K166" s="4"/>
      <c r="L166" s="4"/>
      <c r="M166" s="4"/>
      <c r="N166" s="4"/>
      <c r="O166" s="4"/>
      <c r="P166" s="6">
        <f t="shared" si="43"/>
        <v>65</v>
      </c>
      <c r="Q166" s="6"/>
      <c r="R166" s="6"/>
    </row>
    <row r="167" spans="1:19" x14ac:dyDescent="0.5">
      <c r="A167" s="4" t="s">
        <v>18</v>
      </c>
      <c r="B167" s="36" t="s">
        <v>41</v>
      </c>
      <c r="C167" s="43">
        <f>D31</f>
        <v>21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6">
        <f t="shared" si="43"/>
        <v>21</v>
      </c>
      <c r="Q167" s="6"/>
      <c r="R167" s="6"/>
    </row>
    <row r="168" spans="1:19" x14ac:dyDescent="0.5">
      <c r="A168" s="4" t="s">
        <v>18</v>
      </c>
      <c r="B168" s="32" t="s">
        <v>82</v>
      </c>
      <c r="C168" s="33">
        <f>D36</f>
        <v>21</v>
      </c>
      <c r="D168" s="33">
        <f t="shared" ref="D168:N168" si="45">E36</f>
        <v>19</v>
      </c>
      <c r="E168" s="33">
        <f t="shared" si="45"/>
        <v>19</v>
      </c>
      <c r="F168" s="33">
        <f t="shared" si="45"/>
        <v>16</v>
      </c>
      <c r="G168" s="33">
        <f t="shared" si="45"/>
        <v>11</v>
      </c>
      <c r="H168" s="33"/>
      <c r="I168" s="43">
        <f t="shared" si="45"/>
        <v>21</v>
      </c>
      <c r="J168" s="43">
        <f t="shared" si="45"/>
        <v>20</v>
      </c>
      <c r="K168" s="43">
        <f t="shared" si="45"/>
        <v>18</v>
      </c>
      <c r="L168" s="33"/>
      <c r="M168" s="44">
        <f t="shared" si="45"/>
        <v>20</v>
      </c>
      <c r="N168" s="44">
        <f t="shared" si="45"/>
        <v>13</v>
      </c>
      <c r="O168" s="33"/>
      <c r="P168" s="6">
        <f t="shared" si="43"/>
        <v>178</v>
      </c>
      <c r="Q168" s="6"/>
      <c r="R168" s="6"/>
    </row>
    <row r="169" spans="1:19" x14ac:dyDescent="0.5">
      <c r="A169" s="4" t="s">
        <v>18</v>
      </c>
      <c r="B169" s="32" t="s">
        <v>56</v>
      </c>
      <c r="C169" s="33">
        <f>D41</f>
        <v>25</v>
      </c>
      <c r="D169" s="43">
        <f t="shared" ref="D169:E169" si="46">E41</f>
        <v>21</v>
      </c>
      <c r="E169" s="44">
        <f t="shared" si="46"/>
        <v>4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6">
        <f t="shared" si="43"/>
        <v>50</v>
      </c>
      <c r="Q169" s="6"/>
      <c r="R169" s="6"/>
      <c r="S169" s="1" t="s">
        <v>55</v>
      </c>
    </row>
    <row r="170" spans="1:19" x14ac:dyDescent="0.5">
      <c r="A170" s="4" t="s">
        <v>18</v>
      </c>
      <c r="B170" s="32" t="s">
        <v>86</v>
      </c>
      <c r="C170" s="33">
        <f>D46</f>
        <v>21</v>
      </c>
      <c r="D170" s="33">
        <f t="shared" ref="D170:F170" si="47">E46</f>
        <v>20</v>
      </c>
      <c r="E170" s="33">
        <f t="shared" si="47"/>
        <v>14</v>
      </c>
      <c r="F170" s="44">
        <f t="shared" si="47"/>
        <v>5</v>
      </c>
      <c r="G170" s="33"/>
      <c r="H170" s="33"/>
      <c r="I170" s="4"/>
      <c r="J170" s="4"/>
      <c r="K170" s="4"/>
      <c r="L170" s="4"/>
      <c r="M170" s="4"/>
      <c r="N170" s="4"/>
      <c r="O170" s="4"/>
      <c r="P170" s="6">
        <f t="shared" si="43"/>
        <v>60</v>
      </c>
      <c r="Q170" s="6"/>
      <c r="R170" s="6"/>
    </row>
    <row r="171" spans="1:19" x14ac:dyDescent="0.5">
      <c r="A171" s="4" t="s">
        <v>18</v>
      </c>
      <c r="B171" s="32" t="s">
        <v>59</v>
      </c>
      <c r="C171" s="33">
        <f>D55</f>
        <v>7</v>
      </c>
      <c r="D171" s="4"/>
      <c r="E171" s="4"/>
      <c r="F171" s="4"/>
      <c r="G171" s="6"/>
      <c r="H171" s="4"/>
      <c r="I171" s="4"/>
      <c r="J171" s="4"/>
      <c r="K171" s="4"/>
      <c r="L171" s="4"/>
      <c r="M171" s="4"/>
      <c r="N171" s="4"/>
      <c r="O171" s="4"/>
      <c r="P171" s="6">
        <f t="shared" si="43"/>
        <v>7</v>
      </c>
      <c r="Q171" s="6"/>
      <c r="R171" s="6"/>
    </row>
    <row r="172" spans="1:19" x14ac:dyDescent="0.5">
      <c r="A172" s="4" t="s">
        <v>18</v>
      </c>
      <c r="B172" s="32" t="s">
        <v>66</v>
      </c>
      <c r="C172" s="33">
        <f>D60</f>
        <v>19</v>
      </c>
      <c r="D172" s="33">
        <f t="shared" ref="D172:H172" si="48">E60</f>
        <v>18</v>
      </c>
      <c r="E172" s="33">
        <f t="shared" si="48"/>
        <v>17</v>
      </c>
      <c r="F172" s="33">
        <f t="shared" si="48"/>
        <v>17</v>
      </c>
      <c r="G172" s="43">
        <f t="shared" si="48"/>
        <v>12</v>
      </c>
      <c r="H172" s="44">
        <f t="shared" si="48"/>
        <v>13</v>
      </c>
      <c r="I172" s="33"/>
      <c r="J172" s="33"/>
      <c r="K172" s="33"/>
      <c r="L172" s="4"/>
      <c r="M172" s="4"/>
      <c r="N172" s="4"/>
      <c r="O172" s="4"/>
      <c r="P172" s="6">
        <f t="shared" si="43"/>
        <v>96</v>
      </c>
      <c r="Q172" s="6"/>
      <c r="R172" s="6"/>
    </row>
    <row r="173" spans="1:19" x14ac:dyDescent="0.5">
      <c r="A173" s="4" t="s">
        <v>18</v>
      </c>
      <c r="B173" s="32" t="s">
        <v>47</v>
      </c>
      <c r="C173" s="43">
        <f>D65</f>
        <v>10</v>
      </c>
      <c r="D173" s="44">
        <f>E65</f>
        <v>10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6">
        <f t="shared" si="43"/>
        <v>20</v>
      </c>
      <c r="Q173" s="6"/>
      <c r="R173" s="6"/>
    </row>
    <row r="174" spans="1:19" x14ac:dyDescent="0.5">
      <c r="A174" s="4" t="s">
        <v>18</v>
      </c>
      <c r="B174" s="5" t="str">
        <f>B70</f>
        <v>นักพัฒนาซอฟต์แวร์คอมพิวเตอร์</v>
      </c>
      <c r="C174" s="4">
        <f>D70</f>
        <v>22</v>
      </c>
      <c r="D174" s="4">
        <f t="shared" ref="D174:E174" si="49">E70</f>
        <v>20</v>
      </c>
      <c r="E174" s="8">
        <f t="shared" si="49"/>
        <v>13</v>
      </c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6">
        <f t="shared" si="43"/>
        <v>55</v>
      </c>
      <c r="Q174" s="6"/>
      <c r="R174" s="6"/>
    </row>
    <row r="175" spans="1:19" s="16" customFormat="1" x14ac:dyDescent="0.5">
      <c r="A175" s="46" t="s">
        <v>5</v>
      </c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8"/>
      <c r="O175" s="34"/>
      <c r="P175" s="35">
        <f t="shared" si="43"/>
        <v>0</v>
      </c>
      <c r="Q175" s="35">
        <f>SUM(Q163:Q174)</f>
        <v>0</v>
      </c>
      <c r="R175" s="35">
        <f>SUM(R163:R174)</f>
        <v>0</v>
      </c>
      <c r="S175" s="16">
        <f>SUM(P175:R175)</f>
        <v>0</v>
      </c>
    </row>
    <row r="176" spans="1:19" x14ac:dyDescent="0.5">
      <c r="D176" s="49" t="str">
        <f>A3</f>
        <v>ข้อมูล ณ  วันที่  24  เดือน  เมษายน พ.ศ. 2568</v>
      </c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</row>
  </sheetData>
  <mergeCells count="60">
    <mergeCell ref="J74:K74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50:C50"/>
    <mergeCell ref="A71:C71"/>
    <mergeCell ref="E73:N73"/>
    <mergeCell ref="O73:R73"/>
    <mergeCell ref="O75:P75"/>
    <mergeCell ref="E76:F76"/>
    <mergeCell ref="G76:H76"/>
    <mergeCell ref="I76:J76"/>
    <mergeCell ref="K76:L76"/>
    <mergeCell ref="M76:N76"/>
    <mergeCell ref="E78:F78"/>
    <mergeCell ref="G78:H78"/>
    <mergeCell ref="I78:J78"/>
    <mergeCell ref="K78:L78"/>
    <mergeCell ref="M78:N78"/>
    <mergeCell ref="E77:F77"/>
    <mergeCell ref="G77:H77"/>
    <mergeCell ref="I77:J77"/>
    <mergeCell ref="K77:L77"/>
    <mergeCell ref="M77:N77"/>
    <mergeCell ref="E80:F80"/>
    <mergeCell ref="G80:H80"/>
    <mergeCell ref="I80:J80"/>
    <mergeCell ref="K80:L80"/>
    <mergeCell ref="M80:N80"/>
    <mergeCell ref="E79:F79"/>
    <mergeCell ref="G79:H79"/>
    <mergeCell ref="I79:J79"/>
    <mergeCell ref="K79:L79"/>
    <mergeCell ref="M79:N79"/>
    <mergeCell ref="J84:P84"/>
    <mergeCell ref="D126:P126"/>
    <mergeCell ref="E81:F81"/>
    <mergeCell ref="G81:H81"/>
    <mergeCell ref="I81:J81"/>
    <mergeCell ref="K81:L81"/>
    <mergeCell ref="M81:N81"/>
    <mergeCell ref="E82:F82"/>
    <mergeCell ref="G82:H82"/>
    <mergeCell ref="I82:J82"/>
    <mergeCell ref="K82:L82"/>
    <mergeCell ref="M82:N82"/>
    <mergeCell ref="D161:P161"/>
    <mergeCell ref="A175:N175"/>
    <mergeCell ref="D176:P176"/>
    <mergeCell ref="A111:O111"/>
    <mergeCell ref="A125:O125"/>
    <mergeCell ref="A141:O141"/>
    <mergeCell ref="A160:O160"/>
  </mergeCells>
  <pageMargins left="0.32" right="0.19685039370078741" top="0.31496062992125984" bottom="0.74803149606299213" header="0.31496062992125984" footer="0.31496062992125984"/>
  <pageSetup paperSize="9" scale="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5559-34A9-4701-A7B8-9A7CA930E656}">
  <dimension ref="A1:T176"/>
  <sheetViews>
    <sheetView topLeftCell="A67" workbookViewId="0">
      <selection activeCell="U66" sqref="U66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8.125" style="1" bestFit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91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/>
      <c r="M6" s="4"/>
      <c r="N6" s="4"/>
      <c r="O6" s="4"/>
      <c r="P6" s="6">
        <f>SUM(D6:O6)</f>
        <v>162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20</v>
      </c>
      <c r="F7" s="4">
        <v>15</v>
      </c>
      <c r="G7" s="4">
        <v>16</v>
      </c>
      <c r="H7" s="4">
        <v>17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130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12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92</v>
      </c>
      <c r="Q8" s="6"/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24</v>
      </c>
      <c r="E9" s="4">
        <v>24</v>
      </c>
      <c r="F9" s="4">
        <v>23</v>
      </c>
      <c r="G9" s="4"/>
      <c r="H9" s="7">
        <v>20</v>
      </c>
      <c r="I9" s="7">
        <v>21</v>
      </c>
      <c r="J9" s="7">
        <v>21</v>
      </c>
      <c r="K9" s="4"/>
      <c r="L9" s="8">
        <v>8</v>
      </c>
      <c r="M9" s="8">
        <v>17</v>
      </c>
      <c r="N9" s="4"/>
      <c r="O9" s="4"/>
      <c r="P9" s="6">
        <f t="shared" si="0"/>
        <v>158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18</v>
      </c>
      <c r="F10" s="4">
        <v>15</v>
      </c>
      <c r="G10" s="4">
        <v>17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133</v>
      </c>
      <c r="Q10" s="6"/>
      <c r="R10" s="6"/>
    </row>
    <row r="11" spans="1:19" x14ac:dyDescent="0.5">
      <c r="A11" s="4" t="s">
        <v>9</v>
      </c>
      <c r="B11" s="5" t="s">
        <v>20</v>
      </c>
      <c r="C11" s="4" t="s">
        <v>21</v>
      </c>
      <c r="D11" s="4">
        <v>20</v>
      </c>
      <c r="E11" s="4">
        <v>20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40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/>
    </row>
    <row r="14" spans="1:19" x14ac:dyDescent="0.5">
      <c r="A14" s="4" t="s">
        <v>15</v>
      </c>
      <c r="B14" s="9" t="s">
        <v>22</v>
      </c>
      <c r="C14" s="4" t="s">
        <v>23</v>
      </c>
      <c r="D14" s="7">
        <v>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3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/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13</v>
      </c>
      <c r="Q21" s="6"/>
      <c r="R21" s="6"/>
    </row>
    <row r="22" spans="1:19" x14ac:dyDescent="0.5">
      <c r="A22" s="4" t="s">
        <v>9</v>
      </c>
      <c r="B22" s="5" t="s">
        <v>31</v>
      </c>
      <c r="C22" s="4" t="s">
        <v>32</v>
      </c>
      <c r="D22" s="4">
        <v>21</v>
      </c>
      <c r="E22" s="4">
        <v>21</v>
      </c>
      <c r="F22" s="4">
        <v>20</v>
      </c>
      <c r="G22" s="4">
        <v>20</v>
      </c>
      <c r="H22" s="4">
        <v>20</v>
      </c>
      <c r="I22" s="4">
        <v>20</v>
      </c>
      <c r="J22" s="4"/>
      <c r="K22" s="4"/>
      <c r="L22" s="4"/>
      <c r="M22" s="4"/>
      <c r="N22" s="4"/>
      <c r="O22" s="4"/>
      <c r="P22" s="6">
        <f t="shared" si="0"/>
        <v>122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15</v>
      </c>
      <c r="E23" s="4">
        <v>14</v>
      </c>
      <c r="F23" s="4">
        <v>25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54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25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59</v>
      </c>
      <c r="Q24" s="6"/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12</v>
      </c>
      <c r="G25" s="8">
        <v>19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65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17</v>
      </c>
      <c r="F26" s="7">
        <v>12</v>
      </c>
      <c r="G26" s="8">
        <v>17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64</v>
      </c>
      <c r="Q26" s="6"/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16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/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6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6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19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19</v>
      </c>
      <c r="Q31" s="6"/>
      <c r="R31" s="6"/>
    </row>
    <row r="32" spans="1:19" x14ac:dyDescent="0.5">
      <c r="A32" s="4" t="s">
        <v>9</v>
      </c>
      <c r="B32" s="5" t="s">
        <v>42</v>
      </c>
      <c r="C32" s="4" t="s">
        <v>43</v>
      </c>
      <c r="D32" s="4">
        <v>20</v>
      </c>
      <c r="E32" s="4">
        <v>20</v>
      </c>
      <c r="F32" s="4">
        <v>20</v>
      </c>
      <c r="G32" s="4">
        <v>20</v>
      </c>
      <c r="H32" s="4">
        <v>20</v>
      </c>
      <c r="I32" s="4">
        <v>20</v>
      </c>
      <c r="J32" s="4">
        <v>20</v>
      </c>
      <c r="K32" s="4">
        <v>20</v>
      </c>
      <c r="L32" s="4">
        <v>20</v>
      </c>
      <c r="M32" s="4">
        <v>20</v>
      </c>
      <c r="N32" s="4"/>
      <c r="O32" s="4"/>
      <c r="P32" s="6">
        <f t="shared" si="0"/>
        <v>200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20</v>
      </c>
      <c r="E33" s="4">
        <v>20</v>
      </c>
      <c r="F33" s="4">
        <v>21</v>
      </c>
      <c r="G33" s="4">
        <v>19</v>
      </c>
      <c r="H33" s="4">
        <v>17</v>
      </c>
      <c r="I33" s="4">
        <v>18</v>
      </c>
      <c r="J33" s="4">
        <v>17</v>
      </c>
      <c r="K33" s="4">
        <v>16</v>
      </c>
      <c r="L33" s="4">
        <v>16</v>
      </c>
      <c r="M33" s="4">
        <v>16</v>
      </c>
      <c r="N33" s="4"/>
      <c r="O33" s="4"/>
      <c r="P33" s="6">
        <f t="shared" si="0"/>
        <v>180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18</v>
      </c>
      <c r="H34" s="4">
        <v>17</v>
      </c>
      <c r="I34" s="4">
        <v>18</v>
      </c>
      <c r="J34" s="4">
        <v>18</v>
      </c>
      <c r="K34" s="4">
        <v>19</v>
      </c>
      <c r="L34" s="7">
        <v>16</v>
      </c>
      <c r="M34" s="7">
        <v>13</v>
      </c>
      <c r="N34" s="4"/>
      <c r="O34" s="4"/>
      <c r="P34" s="6">
        <f t="shared" si="0"/>
        <v>175</v>
      </c>
      <c r="Q34" s="6"/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20</v>
      </c>
      <c r="E35" s="4">
        <v>20</v>
      </c>
      <c r="F35" s="4">
        <v>20</v>
      </c>
      <c r="G35" s="4">
        <v>20</v>
      </c>
      <c r="H35" s="7">
        <v>20</v>
      </c>
      <c r="I35" s="7">
        <v>20</v>
      </c>
      <c r="J35" s="7">
        <v>19</v>
      </c>
      <c r="K35" s="7">
        <v>20</v>
      </c>
      <c r="L35" s="8">
        <v>21</v>
      </c>
      <c r="M35" s="8">
        <v>21</v>
      </c>
      <c r="N35" s="4"/>
      <c r="O35" s="4"/>
      <c r="P35" s="6">
        <f t="shared" si="0"/>
        <v>201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21</v>
      </c>
      <c r="E36" s="4">
        <v>19</v>
      </c>
      <c r="F36" s="4">
        <v>19</v>
      </c>
      <c r="G36" s="4">
        <v>14</v>
      </c>
      <c r="H36" s="4">
        <v>11</v>
      </c>
      <c r="I36" s="4"/>
      <c r="J36" s="7">
        <v>21</v>
      </c>
      <c r="K36" s="7">
        <v>18</v>
      </c>
      <c r="L36" s="7">
        <v>18</v>
      </c>
      <c r="M36" s="4"/>
      <c r="N36" s="8">
        <v>20</v>
      </c>
      <c r="O36" s="8">
        <v>13</v>
      </c>
      <c r="P36" s="6">
        <f t="shared" si="0"/>
        <v>174</v>
      </c>
      <c r="Q36" s="6"/>
      <c r="R36" s="6"/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20</v>
      </c>
      <c r="F37" s="4">
        <v>20</v>
      </c>
      <c r="G37" s="4">
        <v>20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80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14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67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/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57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/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20</v>
      </c>
      <c r="E42" s="4">
        <v>20</v>
      </c>
      <c r="F42" s="4">
        <v>20</v>
      </c>
      <c r="G42" s="4">
        <v>19</v>
      </c>
      <c r="H42" s="4">
        <v>20</v>
      </c>
      <c r="I42" s="4">
        <v>21</v>
      </c>
      <c r="J42" s="4"/>
      <c r="K42" s="4"/>
      <c r="L42" s="4"/>
      <c r="M42" s="4"/>
      <c r="N42" s="4"/>
      <c r="O42" s="4"/>
      <c r="P42" s="6">
        <f t="shared" si="0"/>
        <v>120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14</v>
      </c>
      <c r="G43" s="4">
        <v>19</v>
      </c>
      <c r="H43" s="4">
        <v>22</v>
      </c>
      <c r="I43" s="4"/>
      <c r="J43" s="4"/>
      <c r="K43" s="4"/>
      <c r="L43" s="4"/>
      <c r="M43" s="4"/>
      <c r="N43" s="4"/>
      <c r="O43" s="4"/>
      <c r="P43" s="6">
        <f t="shared" si="0"/>
        <v>87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16</v>
      </c>
      <c r="F44" s="7">
        <v>22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59</v>
      </c>
      <c r="Q44" s="6"/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21</v>
      </c>
      <c r="E45" s="4">
        <v>20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41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/>
      <c r="R46" s="6"/>
    </row>
    <row r="47" spans="1:19" x14ac:dyDescent="0.5">
      <c r="A47" s="50" t="s">
        <v>5</v>
      </c>
      <c r="B47" s="51"/>
      <c r="C47" s="52"/>
      <c r="D47" s="18">
        <f>SUM(D6:D46)</f>
        <v>710</v>
      </c>
      <c r="E47" s="18">
        <f t="shared" ref="E47:O47" si="1">SUM(E6:E46)</f>
        <v>558</v>
      </c>
      <c r="F47" s="18">
        <f t="shared" si="1"/>
        <v>410</v>
      </c>
      <c r="G47" s="18">
        <f t="shared" si="1"/>
        <v>296</v>
      </c>
      <c r="H47" s="18">
        <f t="shared" si="1"/>
        <v>239</v>
      </c>
      <c r="I47" s="18">
        <f t="shared" si="1"/>
        <v>202</v>
      </c>
      <c r="J47" s="18">
        <f t="shared" si="1"/>
        <v>175</v>
      </c>
      <c r="K47" s="18">
        <f t="shared" si="1"/>
        <v>126</v>
      </c>
      <c r="L47" s="18">
        <f t="shared" si="1"/>
        <v>99</v>
      </c>
      <c r="M47" s="18">
        <f t="shared" si="1"/>
        <v>87</v>
      </c>
      <c r="N47" s="18">
        <f t="shared" si="1"/>
        <v>20</v>
      </c>
      <c r="O47" s="18">
        <f t="shared" si="1"/>
        <v>13</v>
      </c>
      <c r="P47" s="18">
        <f>SUM(P6:P46)</f>
        <v>2935</v>
      </c>
      <c r="Q47" s="18">
        <f t="shared" ref="Q47:R47" si="2">SUM(Q6:Q46)</f>
        <v>0</v>
      </c>
      <c r="R47" s="18">
        <f t="shared" si="2"/>
        <v>0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7"/>
    </row>
    <row r="50" spans="1:18" x14ac:dyDescent="0.5">
      <c r="A50" s="50" t="s">
        <v>36</v>
      </c>
      <c r="B50" s="51"/>
      <c r="C50" s="52"/>
      <c r="D50" s="18">
        <f>D47</f>
        <v>710</v>
      </c>
      <c r="E50" s="18">
        <f t="shared" ref="E50:R50" si="3">E47</f>
        <v>558</v>
      </c>
      <c r="F50" s="18">
        <f t="shared" si="3"/>
        <v>410</v>
      </c>
      <c r="G50" s="18">
        <f t="shared" si="3"/>
        <v>296</v>
      </c>
      <c r="H50" s="18">
        <f t="shared" si="3"/>
        <v>239</v>
      </c>
      <c r="I50" s="18">
        <f t="shared" si="3"/>
        <v>202</v>
      </c>
      <c r="J50" s="18">
        <f t="shared" si="3"/>
        <v>175</v>
      </c>
      <c r="K50" s="18">
        <f t="shared" si="3"/>
        <v>126</v>
      </c>
      <c r="L50" s="18">
        <f t="shared" si="3"/>
        <v>99</v>
      </c>
      <c r="M50" s="18">
        <f t="shared" si="3"/>
        <v>87</v>
      </c>
      <c r="N50" s="18">
        <f t="shared" si="3"/>
        <v>20</v>
      </c>
      <c r="O50" s="18">
        <f t="shared" si="3"/>
        <v>13</v>
      </c>
      <c r="P50" s="18">
        <f t="shared" si="3"/>
        <v>2935</v>
      </c>
      <c r="Q50" s="18">
        <f t="shared" si="3"/>
        <v>0</v>
      </c>
      <c r="R50" s="18">
        <f t="shared" si="3"/>
        <v>0</v>
      </c>
    </row>
    <row r="51" spans="1:18" x14ac:dyDescent="0.5">
      <c r="A51" s="37" t="s">
        <v>9</v>
      </c>
      <c r="B51" s="38" t="s">
        <v>59</v>
      </c>
      <c r="C51" s="37" t="s">
        <v>60</v>
      </c>
      <c r="D51" s="37">
        <v>17</v>
      </c>
      <c r="E51" s="37">
        <v>18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9">
        <f>SUM(D51:O51)</f>
        <v>35</v>
      </c>
      <c r="Q51" s="39"/>
      <c r="R51" s="39"/>
    </row>
    <row r="52" spans="1:18" x14ac:dyDescent="0.5">
      <c r="A52" s="4" t="s">
        <v>13</v>
      </c>
      <c r="B52" s="5" t="s">
        <v>59</v>
      </c>
      <c r="C52" s="4" t="s">
        <v>60</v>
      </c>
      <c r="D52" s="4">
        <v>16</v>
      </c>
      <c r="E52" s="4">
        <v>12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ref="P52:P70" si="4">SUM(D52:O52)</f>
        <v>28</v>
      </c>
      <c r="Q52" s="6"/>
      <c r="R52" s="6"/>
    </row>
    <row r="53" spans="1:18" x14ac:dyDescent="0.5">
      <c r="A53" s="4" t="s">
        <v>14</v>
      </c>
      <c r="B53" s="5" t="s">
        <v>59</v>
      </c>
      <c r="C53" s="4" t="s">
        <v>60</v>
      </c>
      <c r="D53" s="4">
        <v>20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20</v>
      </c>
      <c r="Q53" s="6"/>
      <c r="R53" s="6"/>
    </row>
    <row r="54" spans="1:18" x14ac:dyDescent="0.5">
      <c r="A54" s="10" t="s">
        <v>15</v>
      </c>
      <c r="B54" s="11" t="s">
        <v>61</v>
      </c>
      <c r="C54" s="10" t="s">
        <v>62</v>
      </c>
      <c r="D54" s="4">
        <v>5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5</v>
      </c>
      <c r="Q54" s="6"/>
      <c r="R54" s="6"/>
    </row>
    <row r="55" spans="1:18" x14ac:dyDescent="0.5">
      <c r="A55" s="10" t="s">
        <v>18</v>
      </c>
      <c r="B55" s="11" t="s">
        <v>61</v>
      </c>
      <c r="C55" s="10" t="s">
        <v>62</v>
      </c>
      <c r="D55" s="4">
        <v>7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39">
        <f t="shared" si="4"/>
        <v>7</v>
      </c>
      <c r="Q55" s="6"/>
      <c r="R55" s="6"/>
    </row>
    <row r="56" spans="1:18" x14ac:dyDescent="0.5">
      <c r="A56" s="4" t="s">
        <v>9</v>
      </c>
      <c r="B56" s="5" t="s">
        <v>66</v>
      </c>
      <c r="C56" s="4" t="s">
        <v>67</v>
      </c>
      <c r="D56" s="4">
        <v>21</v>
      </c>
      <c r="E56" s="4">
        <v>21</v>
      </c>
      <c r="F56" s="4">
        <v>21</v>
      </c>
      <c r="G56" s="4">
        <v>21</v>
      </c>
      <c r="H56" s="4">
        <v>20</v>
      </c>
      <c r="I56" s="4">
        <v>20</v>
      </c>
      <c r="J56" s="4">
        <v>20</v>
      </c>
      <c r="K56" s="4">
        <v>20</v>
      </c>
      <c r="L56" s="4"/>
      <c r="M56" s="4"/>
      <c r="N56" s="4"/>
      <c r="O56" s="4"/>
      <c r="P56" s="39">
        <f t="shared" si="4"/>
        <v>164</v>
      </c>
      <c r="Q56" s="6"/>
      <c r="R56" s="6"/>
    </row>
    <row r="57" spans="1:18" x14ac:dyDescent="0.5">
      <c r="A57" s="4" t="s">
        <v>13</v>
      </c>
      <c r="B57" s="5" t="s">
        <v>66</v>
      </c>
      <c r="C57" s="4" t="s">
        <v>67</v>
      </c>
      <c r="D57" s="4">
        <v>19</v>
      </c>
      <c r="E57" s="4">
        <v>20</v>
      </c>
      <c r="F57" s="4">
        <v>16</v>
      </c>
      <c r="G57" s="4">
        <v>19</v>
      </c>
      <c r="H57" s="4">
        <v>15</v>
      </c>
      <c r="I57" s="4">
        <v>14</v>
      </c>
      <c r="J57" s="4">
        <v>26</v>
      </c>
      <c r="K57" s="4"/>
      <c r="L57" s="4"/>
      <c r="M57" s="4"/>
      <c r="N57" s="4"/>
      <c r="O57" s="4"/>
      <c r="P57" s="39">
        <f t="shared" si="4"/>
        <v>129</v>
      </c>
      <c r="Q57" s="6"/>
      <c r="R57" s="6"/>
    </row>
    <row r="58" spans="1:18" x14ac:dyDescent="0.5">
      <c r="A58" s="4" t="s">
        <v>14</v>
      </c>
      <c r="B58" s="5" t="s">
        <v>66</v>
      </c>
      <c r="C58" s="4" t="s">
        <v>67</v>
      </c>
      <c r="D58" s="4">
        <v>19</v>
      </c>
      <c r="E58" s="4">
        <v>20</v>
      </c>
      <c r="F58" s="4">
        <v>18</v>
      </c>
      <c r="G58" s="4">
        <v>15</v>
      </c>
      <c r="H58" s="7">
        <v>25</v>
      </c>
      <c r="I58" s="4"/>
      <c r="J58" s="4"/>
      <c r="K58" s="4"/>
      <c r="L58" s="4"/>
      <c r="M58" s="4"/>
      <c r="N58" s="4"/>
      <c r="O58" s="4"/>
      <c r="P58" s="39">
        <f t="shared" si="4"/>
        <v>97</v>
      </c>
      <c r="Q58" s="6"/>
      <c r="R58" s="6"/>
    </row>
    <row r="59" spans="1:18" x14ac:dyDescent="0.5">
      <c r="A59" s="4" t="s">
        <v>15</v>
      </c>
      <c r="B59" s="5" t="s">
        <v>66</v>
      </c>
      <c r="C59" s="4" t="s">
        <v>68</v>
      </c>
      <c r="D59" s="4">
        <v>20</v>
      </c>
      <c r="E59" s="4">
        <v>19</v>
      </c>
      <c r="F59" s="4">
        <v>20</v>
      </c>
      <c r="G59" s="4">
        <v>19</v>
      </c>
      <c r="H59" s="8">
        <v>23</v>
      </c>
      <c r="I59" s="4"/>
      <c r="J59" s="4"/>
      <c r="K59" s="4"/>
      <c r="L59" s="4"/>
      <c r="M59" s="4"/>
      <c r="N59" s="4"/>
      <c r="O59" s="4"/>
      <c r="P59" s="39">
        <f t="shared" si="4"/>
        <v>101</v>
      </c>
      <c r="Q59" s="6"/>
      <c r="R59" s="6"/>
    </row>
    <row r="60" spans="1:18" x14ac:dyDescent="0.5">
      <c r="A60" s="4" t="s">
        <v>18</v>
      </c>
      <c r="B60" s="5" t="s">
        <v>66</v>
      </c>
      <c r="C60" s="4" t="s">
        <v>68</v>
      </c>
      <c r="D60" s="4">
        <v>19</v>
      </c>
      <c r="E60" s="4">
        <v>18</v>
      </c>
      <c r="F60" s="4">
        <v>17</v>
      </c>
      <c r="G60" s="4">
        <v>17</v>
      </c>
      <c r="H60" s="7">
        <v>12</v>
      </c>
      <c r="I60" s="8">
        <v>13</v>
      </c>
      <c r="J60" s="4"/>
      <c r="K60" s="4"/>
      <c r="L60" s="4"/>
      <c r="M60" s="4"/>
      <c r="N60" s="4"/>
      <c r="O60" s="4"/>
      <c r="P60" s="39">
        <f t="shared" si="4"/>
        <v>96</v>
      </c>
      <c r="Q60" s="6"/>
      <c r="R60" s="6"/>
    </row>
    <row r="61" spans="1:18" x14ac:dyDescent="0.5">
      <c r="A61" s="4" t="s">
        <v>9</v>
      </c>
      <c r="B61" s="5" t="s">
        <v>47</v>
      </c>
      <c r="C61" s="4" t="s">
        <v>48</v>
      </c>
      <c r="D61" s="4">
        <v>20</v>
      </c>
      <c r="E61" s="4">
        <v>21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41</v>
      </c>
      <c r="Q61" s="6"/>
      <c r="R61" s="6"/>
    </row>
    <row r="62" spans="1:18" x14ac:dyDescent="0.5">
      <c r="A62" s="4" t="s">
        <v>13</v>
      </c>
      <c r="B62" s="5" t="s">
        <v>47</v>
      </c>
      <c r="C62" s="4" t="s">
        <v>48</v>
      </c>
      <c r="D62" s="4">
        <v>20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20</v>
      </c>
      <c r="Q62" s="6"/>
      <c r="R62" s="6"/>
    </row>
    <row r="63" spans="1:18" x14ac:dyDescent="0.5">
      <c r="A63" s="4" t="s">
        <v>14</v>
      </c>
      <c r="B63" s="5" t="s">
        <v>47</v>
      </c>
      <c r="C63" s="4" t="s">
        <v>48</v>
      </c>
      <c r="D63" s="4">
        <v>23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23</v>
      </c>
      <c r="Q63" s="6"/>
      <c r="R63" s="6"/>
    </row>
    <row r="64" spans="1:18" x14ac:dyDescent="0.5">
      <c r="A64" s="4" t="s">
        <v>15</v>
      </c>
      <c r="B64" s="5" t="s">
        <v>47</v>
      </c>
      <c r="C64" s="4" t="s">
        <v>49</v>
      </c>
      <c r="D64" s="7">
        <v>9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9</v>
      </c>
      <c r="Q64" s="6"/>
      <c r="R64" s="6"/>
    </row>
    <row r="65" spans="1:20" x14ac:dyDescent="0.5">
      <c r="A65" s="4" t="s">
        <v>18</v>
      </c>
      <c r="B65" s="5" t="s">
        <v>50</v>
      </c>
      <c r="C65" s="4" t="s">
        <v>49</v>
      </c>
      <c r="D65" s="7">
        <v>10</v>
      </c>
      <c r="E65" s="8">
        <v>10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39">
        <f t="shared" si="4"/>
        <v>20</v>
      </c>
      <c r="Q65" s="6"/>
      <c r="R65" s="6"/>
    </row>
    <row r="66" spans="1:20" x14ac:dyDescent="0.5">
      <c r="A66" s="4" t="s">
        <v>9</v>
      </c>
      <c r="B66" s="5" t="s">
        <v>69</v>
      </c>
      <c r="C66" s="4" t="s">
        <v>70</v>
      </c>
      <c r="D66" s="4">
        <v>20</v>
      </c>
      <c r="E66" s="4">
        <v>21</v>
      </c>
      <c r="F66" s="4">
        <v>20</v>
      </c>
      <c r="G66" s="4">
        <v>21</v>
      </c>
      <c r="H66" s="4">
        <v>21</v>
      </c>
      <c r="I66" s="4"/>
      <c r="J66" s="4"/>
      <c r="K66" s="4"/>
      <c r="L66" s="4"/>
      <c r="M66" s="4"/>
      <c r="N66" s="4"/>
      <c r="O66" s="4"/>
      <c r="P66" s="39">
        <f t="shared" si="4"/>
        <v>103</v>
      </c>
      <c r="Q66" s="6"/>
      <c r="R66" s="6"/>
    </row>
    <row r="67" spans="1:20" x14ac:dyDescent="0.5">
      <c r="A67" s="4" t="s">
        <v>13</v>
      </c>
      <c r="B67" s="5" t="s">
        <v>69</v>
      </c>
      <c r="C67" s="4" t="s">
        <v>70</v>
      </c>
      <c r="D67" s="4">
        <v>18</v>
      </c>
      <c r="E67" s="4">
        <v>16</v>
      </c>
      <c r="F67" s="4">
        <v>18</v>
      </c>
      <c r="G67" s="4">
        <v>18</v>
      </c>
      <c r="H67" s="4">
        <v>14</v>
      </c>
      <c r="I67" s="4">
        <v>14</v>
      </c>
      <c r="J67" s="4"/>
      <c r="K67" s="4"/>
      <c r="L67" s="4"/>
      <c r="M67" s="4"/>
      <c r="N67" s="4"/>
      <c r="O67" s="4"/>
      <c r="P67" s="39">
        <f t="shared" si="4"/>
        <v>98</v>
      </c>
      <c r="Q67" s="6"/>
      <c r="R67" s="6"/>
    </row>
    <row r="68" spans="1:20" x14ac:dyDescent="0.5">
      <c r="A68" s="4" t="s">
        <v>14</v>
      </c>
      <c r="B68" s="5" t="s">
        <v>69</v>
      </c>
      <c r="C68" s="4" t="s">
        <v>70</v>
      </c>
      <c r="D68" s="4">
        <v>21</v>
      </c>
      <c r="E68" s="4">
        <v>21</v>
      </c>
      <c r="F68" s="7">
        <v>16</v>
      </c>
      <c r="G68" s="7">
        <v>15</v>
      </c>
      <c r="H68" s="4"/>
      <c r="I68" s="4"/>
      <c r="J68" s="4"/>
      <c r="K68" s="4"/>
      <c r="L68" s="4"/>
      <c r="M68" s="4"/>
      <c r="N68" s="4"/>
      <c r="O68" s="4"/>
      <c r="P68" s="39">
        <f t="shared" si="4"/>
        <v>73</v>
      </c>
      <c r="Q68" s="6"/>
      <c r="R68" s="6"/>
    </row>
    <row r="69" spans="1:20" x14ac:dyDescent="0.5">
      <c r="A69" s="4" t="s">
        <v>15</v>
      </c>
      <c r="B69" s="5" t="s">
        <v>69</v>
      </c>
      <c r="C69" s="4" t="s">
        <v>71</v>
      </c>
      <c r="D69" s="4">
        <v>17</v>
      </c>
      <c r="E69" s="4">
        <v>17</v>
      </c>
      <c r="F69" s="8">
        <v>18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52</v>
      </c>
      <c r="Q69" s="6"/>
      <c r="R69" s="6"/>
    </row>
    <row r="70" spans="1:20" x14ac:dyDescent="0.5">
      <c r="A70" s="4" t="s">
        <v>18</v>
      </c>
      <c r="B70" s="5" t="s">
        <v>72</v>
      </c>
      <c r="C70" s="4" t="s">
        <v>71</v>
      </c>
      <c r="D70" s="4">
        <v>22</v>
      </c>
      <c r="E70" s="4">
        <v>19</v>
      </c>
      <c r="F70" s="8">
        <v>13</v>
      </c>
      <c r="G70" s="4"/>
      <c r="H70" s="4"/>
      <c r="I70" s="4"/>
      <c r="J70" s="4"/>
      <c r="K70" s="4"/>
      <c r="L70" s="4"/>
      <c r="M70" s="4"/>
      <c r="N70" s="4"/>
      <c r="O70" s="4"/>
      <c r="P70" s="39">
        <f t="shared" si="4"/>
        <v>54</v>
      </c>
      <c r="Q70" s="6"/>
      <c r="R70" s="6"/>
    </row>
    <row r="71" spans="1:20" s="16" customFormat="1" x14ac:dyDescent="0.5">
      <c r="A71" s="50" t="s">
        <v>5</v>
      </c>
      <c r="B71" s="51"/>
      <c r="C71" s="52"/>
      <c r="D71" s="18">
        <f>SUM(D50:D70)</f>
        <v>1053</v>
      </c>
      <c r="E71" s="18">
        <f t="shared" ref="E71:P71" si="5">SUM(E50:E70)</f>
        <v>811</v>
      </c>
      <c r="F71" s="18">
        <f t="shared" si="5"/>
        <v>587</v>
      </c>
      <c r="G71" s="18">
        <f t="shared" si="5"/>
        <v>441</v>
      </c>
      <c r="H71" s="18">
        <f t="shared" si="5"/>
        <v>369</v>
      </c>
      <c r="I71" s="18">
        <f t="shared" si="5"/>
        <v>263</v>
      </c>
      <c r="J71" s="18">
        <f t="shared" si="5"/>
        <v>221</v>
      </c>
      <c r="K71" s="18">
        <f t="shared" si="5"/>
        <v>146</v>
      </c>
      <c r="L71" s="18">
        <f t="shared" si="5"/>
        <v>99</v>
      </c>
      <c r="M71" s="18">
        <f t="shared" si="5"/>
        <v>87</v>
      </c>
      <c r="N71" s="18">
        <f t="shared" si="5"/>
        <v>20</v>
      </c>
      <c r="O71" s="18">
        <f t="shared" si="5"/>
        <v>13</v>
      </c>
      <c r="P71" s="18">
        <f t="shared" si="5"/>
        <v>4110</v>
      </c>
      <c r="Q71" s="18">
        <f>SUM(Q42:Q70)</f>
        <v>0</v>
      </c>
      <c r="R71" s="18">
        <f>SUM(R42:R70)</f>
        <v>0</v>
      </c>
    </row>
    <row r="72" spans="1:20" s="16" customFormat="1" x14ac:dyDescent="0.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20" x14ac:dyDescent="0.5">
      <c r="E73" s="53" t="str">
        <f>A3</f>
        <v>ข้อมูล ณ  วันที่  24  เดือน  เมษายน พ.ศ. 2568</v>
      </c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</row>
    <row r="74" spans="1:20" x14ac:dyDescent="0.5">
      <c r="H74" s="20"/>
      <c r="J74" s="66" t="s">
        <v>8</v>
      </c>
      <c r="K74" s="66"/>
    </row>
    <row r="75" spans="1:20" x14ac:dyDescent="0.5">
      <c r="H75" s="21"/>
      <c r="J75" s="22" t="s">
        <v>73</v>
      </c>
      <c r="K75" s="22"/>
      <c r="L75" s="22"/>
      <c r="M75" s="16"/>
      <c r="N75" s="16"/>
      <c r="O75" s="67" t="s">
        <v>6</v>
      </c>
      <c r="P75" s="67"/>
    </row>
    <row r="76" spans="1:20" x14ac:dyDescent="0.5">
      <c r="B76" s="16"/>
      <c r="C76" s="17"/>
      <c r="D76" s="6" t="s">
        <v>74</v>
      </c>
      <c r="E76" s="67" t="s">
        <v>75</v>
      </c>
      <c r="F76" s="67"/>
      <c r="G76" s="67" t="s">
        <v>76</v>
      </c>
      <c r="H76" s="67"/>
      <c r="I76" s="67" t="s">
        <v>7</v>
      </c>
      <c r="J76" s="67"/>
      <c r="K76" s="68" t="s">
        <v>8</v>
      </c>
      <c r="L76" s="68"/>
      <c r="M76" s="69" t="s">
        <v>77</v>
      </c>
      <c r="N76" s="69"/>
      <c r="O76" s="23" t="s">
        <v>7</v>
      </c>
      <c r="P76" s="24" t="s">
        <v>8</v>
      </c>
      <c r="Q76" s="23" t="s">
        <v>5</v>
      </c>
      <c r="R76" s="14" t="s">
        <v>78</v>
      </c>
    </row>
    <row r="77" spans="1:20" s="15" customFormat="1" x14ac:dyDescent="0.5">
      <c r="B77" s="25"/>
      <c r="C77" s="26"/>
      <c r="D77" s="27" t="s">
        <v>9</v>
      </c>
      <c r="E77" s="55">
        <v>1128</v>
      </c>
      <c r="F77" s="55"/>
      <c r="G77" s="55">
        <f>P6+P11+P17+P22+P27+P32+P37+P42+P51+P56+P61+P66</f>
        <v>1125</v>
      </c>
      <c r="H77" s="55"/>
      <c r="I77" s="55">
        <f>P6+P11+P17+P22+P27+P32+P37+P42+P51+P56+P61+P66</f>
        <v>1125</v>
      </c>
      <c r="J77" s="55"/>
      <c r="K77" s="56"/>
      <c r="L77" s="56"/>
      <c r="M77" s="57"/>
      <c r="N77" s="58"/>
      <c r="O77" s="10"/>
      <c r="P77" s="12"/>
      <c r="Q77" s="23">
        <f>SUM(I77:P77)</f>
        <v>1125</v>
      </c>
      <c r="R77" s="14">
        <f>E77-G77</f>
        <v>3</v>
      </c>
      <c r="T77" s="28"/>
    </row>
    <row r="78" spans="1:20" x14ac:dyDescent="0.5">
      <c r="B78" s="25"/>
      <c r="C78" s="26"/>
      <c r="D78" s="27" t="s">
        <v>13</v>
      </c>
      <c r="E78" s="55">
        <v>1057</v>
      </c>
      <c r="F78" s="55"/>
      <c r="G78" s="55">
        <f>P7+P12+P18+P23+P28+P33+P38+P43+P52+P57+P62+P67</f>
        <v>846</v>
      </c>
      <c r="H78" s="55"/>
      <c r="I78" s="55">
        <f>P7+P12+P18+P23+P28+P33+P38+P43+P52+P57+P62+P67</f>
        <v>846</v>
      </c>
      <c r="J78" s="55"/>
      <c r="K78" s="56"/>
      <c r="L78" s="56"/>
      <c r="M78" s="57"/>
      <c r="N78" s="58"/>
      <c r="O78" s="10"/>
      <c r="P78" s="12"/>
      <c r="Q78" s="23">
        <f t="shared" ref="Q78:Q82" si="6">SUM(I78:P78)</f>
        <v>846</v>
      </c>
      <c r="R78" s="14">
        <f t="shared" ref="R78:R82" si="7">E78-G78</f>
        <v>211</v>
      </c>
    </row>
    <row r="79" spans="1:20" x14ac:dyDescent="0.5">
      <c r="B79" s="25"/>
      <c r="C79" s="26"/>
      <c r="D79" s="27" t="s">
        <v>14</v>
      </c>
      <c r="E79" s="55">
        <v>958</v>
      </c>
      <c r="F79" s="55"/>
      <c r="G79" s="55">
        <f>P8+P13+P16+P19+P24+P29+P34+P39+P44+P53+P58+P63+P68</f>
        <v>742</v>
      </c>
      <c r="H79" s="55"/>
      <c r="I79" s="55">
        <f>G79-K79</f>
        <v>512</v>
      </c>
      <c r="J79" s="55"/>
      <c r="K79" s="56">
        <f>D13+D16+E16+D19+E19+F24+L34+M34+F39+F44+H58+F68+G68</f>
        <v>230</v>
      </c>
      <c r="L79" s="56"/>
      <c r="M79" s="57"/>
      <c r="N79" s="58"/>
      <c r="O79" s="10"/>
      <c r="P79" s="12"/>
      <c r="Q79" s="23">
        <f t="shared" si="6"/>
        <v>742</v>
      </c>
      <c r="R79" s="14">
        <f t="shared" si="7"/>
        <v>216</v>
      </c>
    </row>
    <row r="80" spans="1:20" s="15" customFormat="1" x14ac:dyDescent="0.5">
      <c r="B80" s="25"/>
      <c r="C80" s="26"/>
      <c r="D80" s="27" t="s">
        <v>15</v>
      </c>
      <c r="E80" s="55">
        <v>705</v>
      </c>
      <c r="F80" s="55"/>
      <c r="G80" s="55">
        <f>P9+P14+P20+P25+P30+P35+P40+P45+P54+P59+P64+P69</f>
        <v>697</v>
      </c>
      <c r="H80" s="55"/>
      <c r="I80" s="55">
        <f>G80-K80-M80</f>
        <v>355</v>
      </c>
      <c r="J80" s="55"/>
      <c r="K80" s="56">
        <f>H9+I9+J9+F25+H35+I35+J35+K35+E40+D64+D14+D30</f>
        <v>185</v>
      </c>
      <c r="L80" s="56"/>
      <c r="M80" s="57">
        <f>L9+M9+D20+E20+G25+L35+M35+H59+F69</f>
        <v>157</v>
      </c>
      <c r="N80" s="58"/>
      <c r="O80" s="10"/>
      <c r="P80" s="12"/>
      <c r="Q80" s="23">
        <f t="shared" si="6"/>
        <v>697</v>
      </c>
      <c r="R80" s="14">
        <f t="shared" si="7"/>
        <v>8</v>
      </c>
    </row>
    <row r="81" spans="2:18" x14ac:dyDescent="0.5">
      <c r="B81" s="25"/>
      <c r="C81" s="26"/>
      <c r="D81" s="27" t="s">
        <v>18</v>
      </c>
      <c r="E81" s="55">
        <v>786</v>
      </c>
      <c r="F81" s="55"/>
      <c r="G81" s="55">
        <f>P10+P15+P21+P26+P31+P36+P41+P46+P55+P60+P65+P70</f>
        <v>700</v>
      </c>
      <c r="H81" s="55"/>
      <c r="I81" s="55">
        <f>G81-K81-M81</f>
        <v>389</v>
      </c>
      <c r="J81" s="55"/>
      <c r="K81" s="56">
        <f>H10+I10+D15+D21+F26+D31+J36+K36+L36+E41+H60+D65</f>
        <v>194</v>
      </c>
      <c r="L81" s="56"/>
      <c r="M81" s="57">
        <f>J10+G26+N36+O36+F41+G46+I60+E65+F70</f>
        <v>117</v>
      </c>
      <c r="N81" s="58"/>
      <c r="O81" s="10"/>
      <c r="P81" s="12"/>
      <c r="Q81" s="23">
        <f t="shared" si="6"/>
        <v>700</v>
      </c>
      <c r="R81" s="14">
        <f t="shared" si="7"/>
        <v>86</v>
      </c>
    </row>
    <row r="82" spans="2:18" x14ac:dyDescent="0.5">
      <c r="B82" s="29"/>
      <c r="C82" s="30"/>
      <c r="D82" s="31" t="s">
        <v>5</v>
      </c>
      <c r="E82" s="59">
        <f>SUM(E77:F81)</f>
        <v>4634</v>
      </c>
      <c r="F82" s="59"/>
      <c r="G82" s="60">
        <f>SUM(G77:H81)</f>
        <v>4110</v>
      </c>
      <c r="H82" s="61"/>
      <c r="I82" s="62">
        <f>SUM(I77:J81)</f>
        <v>3227</v>
      </c>
      <c r="J82" s="61"/>
      <c r="K82" s="63">
        <f>SUM(K77:L81)</f>
        <v>609</v>
      </c>
      <c r="L82" s="63"/>
      <c r="M82" s="64">
        <f>SUM(M77:N81)</f>
        <v>274</v>
      </c>
      <c r="N82" s="65"/>
      <c r="O82" s="23">
        <f>SUM(O77:O81)</f>
        <v>0</v>
      </c>
      <c r="P82" s="24">
        <f>SUM(P77:P81)</f>
        <v>0</v>
      </c>
      <c r="Q82" s="23">
        <f t="shared" si="6"/>
        <v>4110</v>
      </c>
      <c r="R82" s="14">
        <f t="shared" si="7"/>
        <v>524</v>
      </c>
    </row>
    <row r="83" spans="2:18" ht="26.25" customHeight="1" x14ac:dyDescent="0.5"/>
    <row r="84" spans="2:18" x14ac:dyDescent="0.5">
      <c r="J84" s="53"/>
      <c r="K84" s="53"/>
      <c r="L84" s="53"/>
      <c r="M84" s="53"/>
      <c r="N84" s="53"/>
      <c r="O84" s="53"/>
      <c r="P84" s="53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J97" s="19"/>
      <c r="K97" s="19"/>
      <c r="L97" s="19"/>
      <c r="M97" s="19"/>
      <c r="N97" s="19"/>
      <c r="O97" s="19"/>
      <c r="P97" s="19"/>
    </row>
    <row r="98" spans="1:16" x14ac:dyDescent="0.5">
      <c r="J98" s="19"/>
      <c r="K98" s="19"/>
      <c r="L98" s="19"/>
      <c r="M98" s="19"/>
      <c r="N98" s="19"/>
      <c r="O98" s="19"/>
      <c r="P98" s="19"/>
    </row>
    <row r="99" spans="1:16" x14ac:dyDescent="0.5">
      <c r="A99" s="4" t="s">
        <v>9</v>
      </c>
      <c r="B99" s="32" t="str">
        <f>B6</f>
        <v>ช่างยนต์</v>
      </c>
      <c r="C99" s="33">
        <f>D6</f>
        <v>21</v>
      </c>
      <c r="D99" s="33">
        <f t="shared" ref="D99:J99" si="8">E6</f>
        <v>21</v>
      </c>
      <c r="E99" s="33">
        <f t="shared" si="8"/>
        <v>20</v>
      </c>
      <c r="F99" s="33">
        <f t="shared" si="8"/>
        <v>20</v>
      </c>
      <c r="G99" s="33">
        <f t="shared" si="8"/>
        <v>20</v>
      </c>
      <c r="H99" s="33">
        <f t="shared" si="8"/>
        <v>20</v>
      </c>
      <c r="I99" s="33">
        <f t="shared" si="8"/>
        <v>20</v>
      </c>
      <c r="J99" s="33">
        <f t="shared" si="8"/>
        <v>20</v>
      </c>
      <c r="K99" s="33"/>
      <c r="L99" s="33"/>
      <c r="M99" s="33"/>
      <c r="N99" s="33"/>
      <c r="O99" s="42"/>
      <c r="P99" s="6">
        <f>SUM(C99:O99)</f>
        <v>162</v>
      </c>
    </row>
    <row r="100" spans="1:16" x14ac:dyDescent="0.5">
      <c r="A100" s="4" t="s">
        <v>9</v>
      </c>
      <c r="B100" s="5" t="s">
        <v>20</v>
      </c>
      <c r="C100" s="33">
        <f>D11</f>
        <v>20</v>
      </c>
      <c r="D100" s="33">
        <f>E11</f>
        <v>20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6"/>
      <c r="P100" s="6">
        <f t="shared" ref="P100:P110" si="9">SUM(C100:O100)</f>
        <v>40</v>
      </c>
    </row>
    <row r="101" spans="1:16" x14ac:dyDescent="0.5">
      <c r="A101" s="4" t="s">
        <v>9</v>
      </c>
      <c r="B101" s="32" t="str">
        <f>B17</f>
        <v>ยานยนต์ไฟฟ้า</v>
      </c>
      <c r="C101" s="33">
        <f>D17</f>
        <v>21</v>
      </c>
      <c r="D101" s="33">
        <f>E17</f>
        <v>21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42</v>
      </c>
    </row>
    <row r="102" spans="1:16" x14ac:dyDescent="0.5">
      <c r="A102" s="4" t="s">
        <v>9</v>
      </c>
      <c r="B102" s="32" t="str">
        <f>B22</f>
        <v>ช่างกลโรงงาน</v>
      </c>
      <c r="C102" s="33">
        <f>D22</f>
        <v>21</v>
      </c>
      <c r="D102" s="33">
        <f t="shared" ref="D102:H102" si="10">E22</f>
        <v>21</v>
      </c>
      <c r="E102" s="33">
        <f t="shared" si="10"/>
        <v>20</v>
      </c>
      <c r="F102" s="33">
        <f t="shared" si="10"/>
        <v>20</v>
      </c>
      <c r="G102" s="33">
        <f t="shared" si="10"/>
        <v>20</v>
      </c>
      <c r="H102" s="33">
        <f t="shared" si="10"/>
        <v>20</v>
      </c>
      <c r="I102" s="33"/>
      <c r="J102" s="33"/>
      <c r="K102" s="33"/>
      <c r="L102" s="4"/>
      <c r="M102" s="4"/>
      <c r="N102" s="4"/>
      <c r="O102" s="6"/>
      <c r="P102" s="6">
        <f t="shared" si="9"/>
        <v>122</v>
      </c>
    </row>
    <row r="103" spans="1:16" x14ac:dyDescent="0.5">
      <c r="A103" s="4" t="s">
        <v>9</v>
      </c>
      <c r="B103" s="32" t="str">
        <f>B27</f>
        <v>ช่างเชื่อมโลหะ</v>
      </c>
      <c r="C103" s="33">
        <f>D27</f>
        <v>16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6"/>
      <c r="P103" s="6">
        <f t="shared" si="9"/>
        <v>16</v>
      </c>
    </row>
    <row r="104" spans="1:16" x14ac:dyDescent="0.5">
      <c r="A104" s="4" t="s">
        <v>9</v>
      </c>
      <c r="B104" s="32" t="str">
        <f>B32</f>
        <v>ช่างไฟฟ้า</v>
      </c>
      <c r="C104" s="33">
        <f>D32</f>
        <v>20</v>
      </c>
      <c r="D104" s="33">
        <f t="shared" ref="D104:L104" si="11">E32</f>
        <v>20</v>
      </c>
      <c r="E104" s="33">
        <f t="shared" si="11"/>
        <v>20</v>
      </c>
      <c r="F104" s="33">
        <f t="shared" si="11"/>
        <v>20</v>
      </c>
      <c r="G104" s="33">
        <f t="shared" si="11"/>
        <v>20</v>
      </c>
      <c r="H104" s="33">
        <f t="shared" si="11"/>
        <v>20</v>
      </c>
      <c r="I104" s="33">
        <f t="shared" si="11"/>
        <v>20</v>
      </c>
      <c r="J104" s="33">
        <f t="shared" si="11"/>
        <v>20</v>
      </c>
      <c r="K104" s="33">
        <f t="shared" si="11"/>
        <v>20</v>
      </c>
      <c r="L104" s="33">
        <f t="shared" si="11"/>
        <v>20</v>
      </c>
      <c r="M104" s="33"/>
      <c r="N104" s="4"/>
      <c r="O104" s="6"/>
      <c r="P104" s="6">
        <f t="shared" si="9"/>
        <v>200</v>
      </c>
    </row>
    <row r="105" spans="1:16" x14ac:dyDescent="0.5">
      <c r="A105" s="4" t="s">
        <v>9</v>
      </c>
      <c r="B105" s="32" t="str">
        <f>B37</f>
        <v>อิเล็กทรอนิกส์</v>
      </c>
      <c r="C105" s="33">
        <f>D37</f>
        <v>20</v>
      </c>
      <c r="D105" s="33">
        <f t="shared" ref="D105:F105" si="12">E37</f>
        <v>20</v>
      </c>
      <c r="E105" s="33">
        <f t="shared" si="12"/>
        <v>20</v>
      </c>
      <c r="F105" s="33">
        <f t="shared" si="12"/>
        <v>20</v>
      </c>
      <c r="G105" s="33"/>
      <c r="H105" s="33"/>
      <c r="I105" s="33"/>
      <c r="J105" s="33"/>
      <c r="K105" s="4"/>
      <c r="L105" s="4"/>
      <c r="M105" s="4"/>
      <c r="N105" s="4"/>
      <c r="O105" s="6"/>
      <c r="P105" s="6">
        <f t="shared" si="9"/>
        <v>80</v>
      </c>
    </row>
    <row r="106" spans="1:16" x14ac:dyDescent="0.5">
      <c r="A106" s="4" t="s">
        <v>9</v>
      </c>
      <c r="B106" s="32" t="str">
        <f>B42</f>
        <v>ช่างก่อสร้าง</v>
      </c>
      <c r="C106" s="33">
        <f>D42</f>
        <v>20</v>
      </c>
      <c r="D106" s="33">
        <f t="shared" ref="D106:H106" si="13">E42</f>
        <v>20</v>
      </c>
      <c r="E106" s="33">
        <f t="shared" si="13"/>
        <v>20</v>
      </c>
      <c r="F106" s="33">
        <f t="shared" si="13"/>
        <v>19</v>
      </c>
      <c r="G106" s="33">
        <f t="shared" si="13"/>
        <v>20</v>
      </c>
      <c r="H106" s="33">
        <f t="shared" si="13"/>
        <v>21</v>
      </c>
      <c r="I106" s="33"/>
      <c r="J106" s="33"/>
      <c r="K106" s="33"/>
      <c r="L106" s="33"/>
      <c r="M106" s="4"/>
      <c r="N106" s="4"/>
      <c r="O106" s="6"/>
      <c r="P106" s="6">
        <f t="shared" si="9"/>
        <v>120</v>
      </c>
    </row>
    <row r="107" spans="1:16" x14ac:dyDescent="0.5">
      <c r="A107" s="4" t="s">
        <v>9</v>
      </c>
      <c r="B107" s="32" t="s">
        <v>59</v>
      </c>
      <c r="C107" s="33">
        <f>D51</f>
        <v>17</v>
      </c>
      <c r="D107" s="33">
        <f t="shared" ref="D107" si="14">E51</f>
        <v>18</v>
      </c>
      <c r="E107" s="33"/>
      <c r="F107" s="33"/>
      <c r="G107" s="33"/>
      <c r="H107" s="4"/>
      <c r="I107" s="4"/>
      <c r="J107" s="4"/>
      <c r="K107" s="4"/>
      <c r="L107" s="4"/>
      <c r="M107" s="4"/>
      <c r="N107" s="4"/>
      <c r="O107" s="6"/>
      <c r="P107" s="6">
        <f t="shared" si="9"/>
        <v>35</v>
      </c>
    </row>
    <row r="108" spans="1:16" x14ac:dyDescent="0.5">
      <c r="A108" s="4" t="s">
        <v>9</v>
      </c>
      <c r="B108" s="32" t="str">
        <f>B56</f>
        <v>โยธา</v>
      </c>
      <c r="C108" s="33">
        <f>D56</f>
        <v>21</v>
      </c>
      <c r="D108" s="33">
        <f t="shared" ref="D108:J108" si="15">E56</f>
        <v>21</v>
      </c>
      <c r="E108" s="33">
        <f t="shared" si="15"/>
        <v>21</v>
      </c>
      <c r="F108" s="33">
        <f t="shared" si="15"/>
        <v>21</v>
      </c>
      <c r="G108" s="33">
        <f t="shared" si="15"/>
        <v>20</v>
      </c>
      <c r="H108" s="33">
        <f t="shared" si="15"/>
        <v>20</v>
      </c>
      <c r="I108" s="33">
        <f t="shared" si="15"/>
        <v>20</v>
      </c>
      <c r="J108" s="33">
        <f t="shared" si="15"/>
        <v>20</v>
      </c>
      <c r="K108" s="33"/>
      <c r="L108" s="33"/>
      <c r="M108" s="33"/>
      <c r="N108" s="33"/>
      <c r="O108" s="6"/>
      <c r="P108" s="6">
        <f t="shared" si="9"/>
        <v>164</v>
      </c>
    </row>
    <row r="109" spans="1:16" x14ac:dyDescent="0.5">
      <c r="A109" s="4" t="s">
        <v>9</v>
      </c>
      <c r="B109" s="32" t="s">
        <v>90</v>
      </c>
      <c r="C109" s="33">
        <f>D61</f>
        <v>20</v>
      </c>
      <c r="D109" s="33">
        <f t="shared" ref="D109" si="16">E61</f>
        <v>21</v>
      </c>
      <c r="E109" s="33"/>
      <c r="F109" s="4"/>
      <c r="G109" s="4"/>
      <c r="H109" s="4"/>
      <c r="I109" s="4"/>
      <c r="J109" s="4"/>
      <c r="K109" s="4"/>
      <c r="L109" s="4"/>
      <c r="M109" s="4"/>
      <c r="N109" s="4"/>
      <c r="O109" s="6"/>
      <c r="P109" s="6">
        <f t="shared" si="9"/>
        <v>41</v>
      </c>
    </row>
    <row r="110" spans="1:16" x14ac:dyDescent="0.5">
      <c r="A110" s="4" t="s">
        <v>9</v>
      </c>
      <c r="B110" s="32" t="str">
        <f>B66</f>
        <v>เทคโนโลยีสารสนเทศ</v>
      </c>
      <c r="C110" s="33">
        <f>D66</f>
        <v>20</v>
      </c>
      <c r="D110" s="33">
        <f t="shared" ref="D110:G110" si="17">E66</f>
        <v>21</v>
      </c>
      <c r="E110" s="33">
        <f t="shared" si="17"/>
        <v>20</v>
      </c>
      <c r="F110" s="33">
        <f t="shared" si="17"/>
        <v>21</v>
      </c>
      <c r="G110" s="33">
        <f t="shared" si="17"/>
        <v>21</v>
      </c>
      <c r="H110" s="33"/>
      <c r="I110" s="33"/>
      <c r="J110" s="33"/>
      <c r="K110" s="33"/>
      <c r="L110" s="33"/>
      <c r="M110" s="4"/>
      <c r="N110" s="4"/>
      <c r="O110" s="6"/>
      <c r="P110" s="6">
        <f t="shared" si="9"/>
        <v>103</v>
      </c>
    </row>
    <row r="111" spans="1:16" x14ac:dyDescent="0.5">
      <c r="A111" s="46" t="s">
        <v>5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8"/>
      <c r="P111" s="35">
        <f>SUM(P99:P110)</f>
        <v>1125</v>
      </c>
    </row>
    <row r="112" spans="1:16" x14ac:dyDescent="0.5">
      <c r="A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7"/>
    </row>
    <row r="113" spans="1:18" x14ac:dyDescent="0.5">
      <c r="A113" s="4" t="s">
        <v>13</v>
      </c>
      <c r="B113" s="5" t="s">
        <v>79</v>
      </c>
      <c r="C113" s="4">
        <f>D7</f>
        <v>19</v>
      </c>
      <c r="D113" s="4">
        <f t="shared" ref="D113:J113" si="18">E7</f>
        <v>20</v>
      </c>
      <c r="E113" s="4">
        <f t="shared" si="18"/>
        <v>15</v>
      </c>
      <c r="F113" s="4">
        <f t="shared" si="18"/>
        <v>16</v>
      </c>
      <c r="G113" s="4">
        <f t="shared" si="18"/>
        <v>17</v>
      </c>
      <c r="H113" s="4">
        <f t="shared" si="18"/>
        <v>13</v>
      </c>
      <c r="I113" s="4">
        <f t="shared" si="18"/>
        <v>17</v>
      </c>
      <c r="J113" s="4">
        <f t="shared" si="18"/>
        <v>13</v>
      </c>
      <c r="K113" s="4"/>
      <c r="L113" s="4"/>
      <c r="M113" s="4"/>
      <c r="N113" s="4"/>
      <c r="O113" s="6"/>
      <c r="P113" s="6">
        <f>SUM(C113:O113)</f>
        <v>130</v>
      </c>
    </row>
    <row r="114" spans="1:18" x14ac:dyDescent="0.5">
      <c r="A114" s="4" t="s">
        <v>13</v>
      </c>
      <c r="B114" s="5" t="s">
        <v>20</v>
      </c>
      <c r="C114" s="4">
        <f>D12</f>
        <v>8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ref="P114:P124" si="19">SUM(C114:O114)</f>
        <v>8</v>
      </c>
    </row>
    <row r="115" spans="1:18" x14ac:dyDescent="0.5">
      <c r="A115" s="4" t="s">
        <v>13</v>
      </c>
      <c r="B115" s="5" t="s">
        <v>27</v>
      </c>
      <c r="C115" s="4">
        <f>D18</f>
        <v>17</v>
      </c>
      <c r="D115" s="4">
        <f t="shared" ref="D115" si="20">E18</f>
        <v>14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9"/>
        <v>31</v>
      </c>
    </row>
    <row r="116" spans="1:18" x14ac:dyDescent="0.5">
      <c r="A116" s="4" t="s">
        <v>13</v>
      </c>
      <c r="B116" s="5" t="s">
        <v>80</v>
      </c>
      <c r="C116" s="4">
        <f>D23</f>
        <v>15</v>
      </c>
      <c r="D116" s="4">
        <f t="shared" ref="D116:E116" si="21">E23</f>
        <v>14</v>
      </c>
      <c r="E116" s="4">
        <f t="shared" si="21"/>
        <v>25</v>
      </c>
      <c r="F116" s="4"/>
      <c r="G116" s="4"/>
      <c r="H116" s="4"/>
      <c r="I116" s="4"/>
      <c r="J116" s="4"/>
      <c r="K116" s="4"/>
      <c r="L116" s="4"/>
      <c r="M116" s="4"/>
      <c r="N116" s="4"/>
      <c r="O116" s="6"/>
      <c r="P116" s="6">
        <f t="shared" si="19"/>
        <v>54</v>
      </c>
    </row>
    <row r="117" spans="1:18" x14ac:dyDescent="0.5">
      <c r="A117" s="4" t="s">
        <v>13</v>
      </c>
      <c r="B117" s="5" t="s">
        <v>81</v>
      </c>
      <c r="C117" s="4">
        <f>D28</f>
        <v>14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9"/>
        <v>14</v>
      </c>
    </row>
    <row r="118" spans="1:18" x14ac:dyDescent="0.5">
      <c r="A118" s="4" t="s">
        <v>13</v>
      </c>
      <c r="B118" s="5" t="s">
        <v>82</v>
      </c>
      <c r="C118" s="4">
        <f>D33</f>
        <v>20</v>
      </c>
      <c r="D118" s="4">
        <f t="shared" ref="D118:L118" si="22">E33</f>
        <v>20</v>
      </c>
      <c r="E118" s="4">
        <f t="shared" si="22"/>
        <v>21</v>
      </c>
      <c r="F118" s="4">
        <f t="shared" si="22"/>
        <v>19</v>
      </c>
      <c r="G118" s="4">
        <f t="shared" si="22"/>
        <v>17</v>
      </c>
      <c r="H118" s="4">
        <f t="shared" si="22"/>
        <v>18</v>
      </c>
      <c r="I118" s="4">
        <f t="shared" si="22"/>
        <v>17</v>
      </c>
      <c r="J118" s="4">
        <f t="shared" si="22"/>
        <v>16</v>
      </c>
      <c r="K118" s="4">
        <f t="shared" si="22"/>
        <v>16</v>
      </c>
      <c r="L118" s="4">
        <f t="shared" si="22"/>
        <v>16</v>
      </c>
      <c r="M118" s="4"/>
      <c r="N118" s="4"/>
      <c r="O118" s="6"/>
      <c r="P118" s="6">
        <f t="shared" si="19"/>
        <v>180</v>
      </c>
    </row>
    <row r="119" spans="1:18" x14ac:dyDescent="0.5">
      <c r="A119" s="4" t="s">
        <v>13</v>
      </c>
      <c r="B119" s="5" t="s">
        <v>51</v>
      </c>
      <c r="C119" s="4">
        <f>D38</f>
        <v>20</v>
      </c>
      <c r="D119" s="4">
        <f t="shared" ref="D119:F119" si="23">E38</f>
        <v>14</v>
      </c>
      <c r="E119" s="4">
        <f t="shared" si="23"/>
        <v>15</v>
      </c>
      <c r="F119" s="4">
        <f t="shared" si="23"/>
        <v>18</v>
      </c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9"/>
        <v>67</v>
      </c>
    </row>
    <row r="120" spans="1:18" x14ac:dyDescent="0.5">
      <c r="A120" s="4" t="s">
        <v>13</v>
      </c>
      <c r="B120" s="5" t="s">
        <v>83</v>
      </c>
      <c r="C120" s="4">
        <f>D43</f>
        <v>18</v>
      </c>
      <c r="D120" s="4">
        <f t="shared" ref="D120:G120" si="24">E43</f>
        <v>14</v>
      </c>
      <c r="E120" s="4">
        <f t="shared" si="24"/>
        <v>14</v>
      </c>
      <c r="F120" s="4">
        <f t="shared" si="24"/>
        <v>19</v>
      </c>
      <c r="G120" s="4">
        <f t="shared" si="24"/>
        <v>22</v>
      </c>
      <c r="H120" s="4"/>
      <c r="I120" s="4"/>
      <c r="J120" s="4"/>
      <c r="K120" s="4"/>
      <c r="L120" s="4"/>
      <c r="M120" s="4"/>
      <c r="N120" s="4"/>
      <c r="O120" s="6"/>
      <c r="P120" s="6">
        <f t="shared" si="19"/>
        <v>87</v>
      </c>
    </row>
    <row r="121" spans="1:18" x14ac:dyDescent="0.5">
      <c r="A121" s="4" t="s">
        <v>13</v>
      </c>
      <c r="B121" s="32" t="s">
        <v>59</v>
      </c>
      <c r="C121" s="4">
        <f>D52</f>
        <v>16</v>
      </c>
      <c r="D121" s="4">
        <f t="shared" ref="D121" si="25">E52</f>
        <v>12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9"/>
        <v>28</v>
      </c>
    </row>
    <row r="122" spans="1:18" x14ac:dyDescent="0.5">
      <c r="A122" s="4" t="s">
        <v>13</v>
      </c>
      <c r="B122" s="32" t="s">
        <v>66</v>
      </c>
      <c r="C122" s="4">
        <f>D57</f>
        <v>19</v>
      </c>
      <c r="D122" s="4">
        <f t="shared" ref="D122:I122" si="26">E57</f>
        <v>20</v>
      </c>
      <c r="E122" s="4">
        <f t="shared" si="26"/>
        <v>16</v>
      </c>
      <c r="F122" s="4">
        <f t="shared" si="26"/>
        <v>19</v>
      </c>
      <c r="G122" s="4">
        <f t="shared" si="26"/>
        <v>15</v>
      </c>
      <c r="H122" s="4">
        <f>I57</f>
        <v>14</v>
      </c>
      <c r="I122" s="4">
        <f t="shared" si="26"/>
        <v>26</v>
      </c>
      <c r="J122" s="4"/>
      <c r="K122" s="4"/>
      <c r="L122" s="4"/>
      <c r="M122" s="4"/>
      <c r="N122" s="4"/>
      <c r="O122" s="6"/>
      <c r="P122" s="6">
        <f t="shared" si="19"/>
        <v>129</v>
      </c>
    </row>
    <row r="123" spans="1:18" x14ac:dyDescent="0.5">
      <c r="A123" s="4" t="s">
        <v>13</v>
      </c>
      <c r="B123" s="32" t="s">
        <v>90</v>
      </c>
      <c r="C123" s="4">
        <f>D62</f>
        <v>20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6"/>
      <c r="P123" s="6">
        <f t="shared" si="19"/>
        <v>20</v>
      </c>
    </row>
    <row r="124" spans="1:18" x14ac:dyDescent="0.5">
      <c r="A124" s="4" t="s">
        <v>13</v>
      </c>
      <c r="B124" s="5" t="s">
        <v>69</v>
      </c>
      <c r="C124" s="4">
        <f t="shared" ref="C124:H124" si="27">D67</f>
        <v>18</v>
      </c>
      <c r="D124" s="4">
        <f t="shared" si="27"/>
        <v>16</v>
      </c>
      <c r="E124" s="4">
        <f t="shared" si="27"/>
        <v>18</v>
      </c>
      <c r="F124" s="4">
        <f t="shared" si="27"/>
        <v>18</v>
      </c>
      <c r="G124" s="4">
        <f t="shared" si="27"/>
        <v>14</v>
      </c>
      <c r="H124" s="4">
        <f t="shared" si="27"/>
        <v>14</v>
      </c>
      <c r="I124" s="4"/>
      <c r="J124" s="4"/>
      <c r="K124" s="4"/>
      <c r="L124" s="4"/>
      <c r="M124" s="4"/>
      <c r="N124" s="4"/>
      <c r="O124" s="6"/>
      <c r="P124" s="6">
        <f t="shared" si="19"/>
        <v>98</v>
      </c>
    </row>
    <row r="125" spans="1:18" s="16" customFormat="1" x14ac:dyDescent="0.5">
      <c r="A125" s="46" t="s">
        <v>5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8"/>
      <c r="P125" s="35">
        <f>SUM(P113:P124)</f>
        <v>846</v>
      </c>
      <c r="Q125" s="17"/>
      <c r="R125" s="17"/>
    </row>
    <row r="126" spans="1:18" x14ac:dyDescent="0.5">
      <c r="A126" s="19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7" spans="1:18" x14ac:dyDescent="0.5">
      <c r="A127" s="19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</row>
    <row r="128" spans="1:18" x14ac:dyDescent="0.5">
      <c r="A128" s="4" t="s">
        <v>14</v>
      </c>
      <c r="B128" s="32" t="s">
        <v>79</v>
      </c>
      <c r="C128" s="33">
        <f>D8</f>
        <v>20</v>
      </c>
      <c r="D128" s="33">
        <f t="shared" ref="D128:H128" si="28">E8</f>
        <v>19</v>
      </c>
      <c r="E128" s="33">
        <f t="shared" si="28"/>
        <v>12</v>
      </c>
      <c r="F128" s="33">
        <f t="shared" si="28"/>
        <v>15</v>
      </c>
      <c r="G128" s="33">
        <f t="shared" si="28"/>
        <v>14</v>
      </c>
      <c r="H128" s="33">
        <f t="shared" si="28"/>
        <v>12</v>
      </c>
      <c r="I128" s="33"/>
      <c r="J128" s="33"/>
      <c r="K128" s="33"/>
      <c r="L128" s="33"/>
      <c r="M128" s="33"/>
      <c r="N128" s="4"/>
      <c r="O128" s="6"/>
      <c r="P128" s="6">
        <f>SUM(C128:O128)</f>
        <v>92</v>
      </c>
      <c r="Q128" s="6"/>
      <c r="R128" s="6"/>
    </row>
    <row r="129" spans="1:18" x14ac:dyDescent="0.5">
      <c r="A129" s="4" t="s">
        <v>14</v>
      </c>
      <c r="B129" s="32" t="s">
        <v>20</v>
      </c>
      <c r="C129" s="43">
        <f>D13</f>
        <v>18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ref="P129:P140" si="29">SUM(C129:O129)</f>
        <v>18</v>
      </c>
      <c r="Q129" s="6"/>
      <c r="R129" s="6"/>
    </row>
    <row r="130" spans="1:18" x14ac:dyDescent="0.5">
      <c r="A130" s="4" t="s">
        <v>14</v>
      </c>
      <c r="B130" s="32" t="str">
        <f>B16</f>
        <v>จักรยานยนต์และเครื่องยนต์เล็ก</v>
      </c>
      <c r="C130" s="43">
        <f>D16</f>
        <v>13</v>
      </c>
      <c r="D130" s="43">
        <f>E16</f>
        <v>13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9"/>
        <v>26</v>
      </c>
      <c r="Q130" s="6"/>
      <c r="R130" s="6"/>
    </row>
    <row r="131" spans="1:18" x14ac:dyDescent="0.5">
      <c r="A131" s="4" t="s">
        <v>14</v>
      </c>
      <c r="B131" s="5" t="s">
        <v>27</v>
      </c>
      <c r="C131" s="43">
        <f>D19</f>
        <v>16</v>
      </c>
      <c r="D131" s="43">
        <f>E19</f>
        <v>15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9"/>
        <v>31</v>
      </c>
      <c r="Q131" s="6"/>
      <c r="R131" s="6"/>
    </row>
    <row r="132" spans="1:18" x14ac:dyDescent="0.5">
      <c r="A132" s="4" t="s">
        <v>14</v>
      </c>
      <c r="B132" s="32" t="s">
        <v>80</v>
      </c>
      <c r="C132" s="33">
        <f>D24</f>
        <v>18</v>
      </c>
      <c r="D132" s="33">
        <f t="shared" ref="D132:E132" si="30">E24</f>
        <v>16</v>
      </c>
      <c r="E132" s="43">
        <f t="shared" si="30"/>
        <v>25</v>
      </c>
      <c r="F132" s="33"/>
      <c r="G132" s="4"/>
      <c r="H132" s="4"/>
      <c r="I132" s="4"/>
      <c r="J132" s="4"/>
      <c r="K132" s="4"/>
      <c r="L132" s="4"/>
      <c r="M132" s="4"/>
      <c r="N132" s="4"/>
      <c r="O132" s="6"/>
      <c r="P132" s="6">
        <f t="shared" si="29"/>
        <v>59</v>
      </c>
      <c r="Q132" s="6"/>
      <c r="R132" s="6"/>
    </row>
    <row r="133" spans="1:18" x14ac:dyDescent="0.5">
      <c r="A133" s="4" t="s">
        <v>14</v>
      </c>
      <c r="B133" s="32" t="s">
        <v>81</v>
      </c>
      <c r="C133" s="33">
        <f>D29</f>
        <v>9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9"/>
        <v>9</v>
      </c>
      <c r="Q133" s="6"/>
      <c r="R133" s="6"/>
    </row>
    <row r="134" spans="1:18" x14ac:dyDescent="0.5">
      <c r="A134" s="4" t="s">
        <v>14</v>
      </c>
      <c r="B134" s="32" t="s">
        <v>82</v>
      </c>
      <c r="C134" s="33">
        <f>D34</f>
        <v>20</v>
      </c>
      <c r="D134" s="33">
        <f t="shared" ref="D134:L134" si="31">E34</f>
        <v>17</v>
      </c>
      <c r="E134" s="33">
        <f t="shared" si="31"/>
        <v>19</v>
      </c>
      <c r="F134" s="33">
        <f t="shared" si="31"/>
        <v>18</v>
      </c>
      <c r="G134" s="33">
        <f t="shared" si="31"/>
        <v>17</v>
      </c>
      <c r="H134" s="33">
        <f t="shared" si="31"/>
        <v>18</v>
      </c>
      <c r="I134" s="33">
        <f t="shared" si="31"/>
        <v>18</v>
      </c>
      <c r="J134" s="33">
        <f t="shared" si="31"/>
        <v>19</v>
      </c>
      <c r="K134" s="43">
        <f t="shared" si="31"/>
        <v>16</v>
      </c>
      <c r="L134" s="43">
        <f t="shared" si="31"/>
        <v>13</v>
      </c>
      <c r="M134" s="4"/>
      <c r="N134" s="4"/>
      <c r="O134" s="6"/>
      <c r="P134" s="6">
        <f t="shared" si="29"/>
        <v>175</v>
      </c>
      <c r="Q134" s="6"/>
      <c r="R134" s="6"/>
    </row>
    <row r="135" spans="1:18" x14ac:dyDescent="0.5">
      <c r="A135" s="4" t="s">
        <v>14</v>
      </c>
      <c r="B135" s="32" t="s">
        <v>51</v>
      </c>
      <c r="C135" s="33">
        <f>D39</f>
        <v>19</v>
      </c>
      <c r="D135" s="33">
        <f t="shared" ref="D135:E135" si="32">E39</f>
        <v>18</v>
      </c>
      <c r="E135" s="43">
        <f t="shared" si="32"/>
        <v>23</v>
      </c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9"/>
        <v>60</v>
      </c>
      <c r="Q135" s="6"/>
      <c r="R135" s="6"/>
    </row>
    <row r="136" spans="1:18" x14ac:dyDescent="0.5">
      <c r="A136" s="4" t="s">
        <v>14</v>
      </c>
      <c r="B136" s="32" t="s">
        <v>83</v>
      </c>
      <c r="C136" s="33">
        <f>D44</f>
        <v>21</v>
      </c>
      <c r="D136" s="33">
        <f t="shared" ref="D136:E136" si="33">E44</f>
        <v>16</v>
      </c>
      <c r="E136" s="43">
        <f t="shared" si="33"/>
        <v>22</v>
      </c>
      <c r="F136" s="4"/>
      <c r="G136" s="4"/>
      <c r="H136" s="4"/>
      <c r="I136" s="4"/>
      <c r="J136" s="4"/>
      <c r="K136" s="4"/>
      <c r="L136" s="4"/>
      <c r="M136" s="4"/>
      <c r="N136" s="4"/>
      <c r="O136" s="6"/>
      <c r="P136" s="6">
        <f t="shared" si="29"/>
        <v>59</v>
      </c>
      <c r="Q136" s="6"/>
      <c r="R136" s="6"/>
    </row>
    <row r="137" spans="1:18" x14ac:dyDescent="0.5">
      <c r="A137" s="4" t="s">
        <v>14</v>
      </c>
      <c r="B137" s="32" t="s">
        <v>59</v>
      </c>
      <c r="C137" s="33">
        <f>D53</f>
        <v>20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9"/>
        <v>20</v>
      </c>
      <c r="Q137" s="6"/>
      <c r="R137" s="6"/>
    </row>
    <row r="138" spans="1:18" x14ac:dyDescent="0.5">
      <c r="A138" s="4" t="s">
        <v>14</v>
      </c>
      <c r="B138" s="32" t="s">
        <v>66</v>
      </c>
      <c r="C138" s="33">
        <f>D58</f>
        <v>19</v>
      </c>
      <c r="D138" s="33">
        <f t="shared" ref="D138:G138" si="34">E58</f>
        <v>20</v>
      </c>
      <c r="E138" s="33">
        <f t="shared" si="34"/>
        <v>18</v>
      </c>
      <c r="F138" s="33">
        <f t="shared" si="34"/>
        <v>15</v>
      </c>
      <c r="G138" s="43">
        <f t="shared" si="34"/>
        <v>25</v>
      </c>
      <c r="H138" s="33"/>
      <c r="I138" s="4"/>
      <c r="J138" s="4"/>
      <c r="K138" s="4"/>
      <c r="L138" s="4"/>
      <c r="M138" s="4"/>
      <c r="N138" s="4"/>
      <c r="O138" s="6"/>
      <c r="P138" s="6">
        <f t="shared" si="29"/>
        <v>97</v>
      </c>
      <c r="Q138" s="6"/>
      <c r="R138" s="6"/>
    </row>
    <row r="139" spans="1:18" x14ac:dyDescent="0.5">
      <c r="A139" s="4" t="s">
        <v>14</v>
      </c>
      <c r="B139" s="32" t="s">
        <v>90</v>
      </c>
      <c r="C139" s="33">
        <f>D63</f>
        <v>23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6"/>
      <c r="P139" s="6">
        <f t="shared" si="29"/>
        <v>23</v>
      </c>
      <c r="Q139" s="6"/>
      <c r="R139" s="6"/>
    </row>
    <row r="140" spans="1:18" x14ac:dyDescent="0.5">
      <c r="A140" s="4" t="s">
        <v>14</v>
      </c>
      <c r="B140" s="32" t="s">
        <v>69</v>
      </c>
      <c r="C140" s="33">
        <f>D68</f>
        <v>21</v>
      </c>
      <c r="D140" s="33">
        <f t="shared" ref="D140:F140" si="35">E68</f>
        <v>21</v>
      </c>
      <c r="E140" s="43">
        <f t="shared" si="35"/>
        <v>16</v>
      </c>
      <c r="F140" s="43">
        <f t="shared" si="35"/>
        <v>15</v>
      </c>
      <c r="G140" s="4"/>
      <c r="H140" s="4"/>
      <c r="I140" s="4"/>
      <c r="J140" s="4"/>
      <c r="K140" s="4"/>
      <c r="L140" s="4"/>
      <c r="M140" s="4"/>
      <c r="N140" s="4"/>
      <c r="O140" s="6"/>
      <c r="P140" s="6">
        <f t="shared" si="29"/>
        <v>73</v>
      </c>
      <c r="Q140" s="6"/>
      <c r="R140" s="6"/>
    </row>
    <row r="141" spans="1:18" x14ac:dyDescent="0.5">
      <c r="A141" s="46" t="s">
        <v>5</v>
      </c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8"/>
      <c r="P141" s="35">
        <f>SUM(P128:P140)</f>
        <v>742</v>
      </c>
      <c r="Q141" s="35">
        <f>SUM(Q128:Q140)</f>
        <v>0</v>
      </c>
      <c r="R141" s="35">
        <f>SUM(R128:R140)</f>
        <v>0</v>
      </c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7" x14ac:dyDescent="0.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7" x14ac:dyDescent="0.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7" x14ac:dyDescent="0.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7" x14ac:dyDescent="0.5">
      <c r="A148" s="4" t="s">
        <v>15</v>
      </c>
      <c r="B148" s="5" t="str">
        <f>B9</f>
        <v>เทคนิคเครื่องกล</v>
      </c>
      <c r="C148" s="4">
        <f>D9</f>
        <v>24</v>
      </c>
      <c r="D148" s="4">
        <f t="shared" ref="D148:L148" si="36">E9</f>
        <v>24</v>
      </c>
      <c r="E148" s="4">
        <f t="shared" si="36"/>
        <v>23</v>
      </c>
      <c r="F148" s="4"/>
      <c r="G148" s="7">
        <f t="shared" si="36"/>
        <v>20</v>
      </c>
      <c r="H148" s="7">
        <f t="shared" si="36"/>
        <v>21</v>
      </c>
      <c r="I148" s="7">
        <f t="shared" si="36"/>
        <v>21</v>
      </c>
      <c r="J148" s="4"/>
      <c r="K148" s="8">
        <f t="shared" si="36"/>
        <v>8</v>
      </c>
      <c r="L148" s="8">
        <f t="shared" si="36"/>
        <v>17</v>
      </c>
      <c r="M148" s="4"/>
      <c r="N148" s="4"/>
      <c r="O148" s="6"/>
      <c r="P148" s="6">
        <f>SUM(C148:O148)</f>
        <v>158</v>
      </c>
    </row>
    <row r="149" spans="1:17" x14ac:dyDescent="0.5">
      <c r="A149" s="4" t="s">
        <v>15</v>
      </c>
      <c r="B149" s="32" t="s">
        <v>84</v>
      </c>
      <c r="C149" s="43">
        <f>D14</f>
        <v>3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ref="P149:P159" si="37">SUM(C149:O149)</f>
        <v>3</v>
      </c>
    </row>
    <row r="150" spans="1:17" x14ac:dyDescent="0.5">
      <c r="A150" s="4" t="s">
        <v>15</v>
      </c>
      <c r="B150" s="32" t="str">
        <f>B20</f>
        <v>เทคนิคยานยนต์ไฟฟ้า</v>
      </c>
      <c r="C150" s="44">
        <f>D20</f>
        <v>15</v>
      </c>
      <c r="D150" s="44">
        <f>E20</f>
        <v>15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6"/>
      <c r="P150" s="6">
        <f t="shared" si="37"/>
        <v>30</v>
      </c>
      <c r="Q150" s="1" t="s">
        <v>89</v>
      </c>
    </row>
    <row r="151" spans="1:17" x14ac:dyDescent="0.5">
      <c r="A151" s="4" t="s">
        <v>15</v>
      </c>
      <c r="B151" s="32" t="str">
        <f>B25</f>
        <v>เทคนิคการผลิต</v>
      </c>
      <c r="C151" s="33">
        <f>D25</f>
        <v>17</v>
      </c>
      <c r="D151" s="33">
        <f t="shared" ref="D151:F151" si="38">E25</f>
        <v>17</v>
      </c>
      <c r="E151" s="43">
        <f t="shared" si="38"/>
        <v>12</v>
      </c>
      <c r="F151" s="44">
        <f t="shared" si="38"/>
        <v>19</v>
      </c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37"/>
        <v>65</v>
      </c>
    </row>
    <row r="152" spans="1:17" x14ac:dyDescent="0.5">
      <c r="A152" s="4" t="s">
        <v>15</v>
      </c>
      <c r="B152" s="32" t="str">
        <f>B30</f>
        <v>เทคนิคโลหะ</v>
      </c>
      <c r="C152" s="43">
        <f>D30</f>
        <v>6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37"/>
        <v>6</v>
      </c>
    </row>
    <row r="153" spans="1:17" x14ac:dyDescent="0.5">
      <c r="A153" s="4" t="s">
        <v>15</v>
      </c>
      <c r="B153" s="32" t="str">
        <f>B35</f>
        <v>ไฟฟ้า</v>
      </c>
      <c r="C153" s="33">
        <f>D35</f>
        <v>20</v>
      </c>
      <c r="D153" s="33">
        <f t="shared" ref="D153:L153" si="39">E35</f>
        <v>20</v>
      </c>
      <c r="E153" s="33">
        <f t="shared" si="39"/>
        <v>20</v>
      </c>
      <c r="F153" s="33">
        <f t="shared" si="39"/>
        <v>20</v>
      </c>
      <c r="G153" s="43">
        <f t="shared" si="39"/>
        <v>20</v>
      </c>
      <c r="H153" s="43">
        <f t="shared" si="39"/>
        <v>20</v>
      </c>
      <c r="I153" s="43">
        <f t="shared" si="39"/>
        <v>19</v>
      </c>
      <c r="J153" s="43">
        <f t="shared" si="39"/>
        <v>20</v>
      </c>
      <c r="K153" s="44">
        <f t="shared" si="39"/>
        <v>21</v>
      </c>
      <c r="L153" s="44">
        <f t="shared" si="39"/>
        <v>21</v>
      </c>
      <c r="M153" s="33"/>
      <c r="N153" s="4"/>
      <c r="O153" s="6"/>
      <c r="P153" s="6">
        <f t="shared" si="37"/>
        <v>201</v>
      </c>
    </row>
    <row r="154" spans="1:17" x14ac:dyDescent="0.5">
      <c r="A154" s="4" t="s">
        <v>15</v>
      </c>
      <c r="B154" s="32" t="str">
        <f>B40</f>
        <v xml:space="preserve">เทคโนโลยีอิเล็กทรอนิกส์ </v>
      </c>
      <c r="C154" s="33">
        <f>D40</f>
        <v>12</v>
      </c>
      <c r="D154" s="43">
        <f>E40</f>
        <v>14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6"/>
      <c r="P154" s="6">
        <f t="shared" si="37"/>
        <v>26</v>
      </c>
    </row>
    <row r="155" spans="1:17" x14ac:dyDescent="0.5">
      <c r="A155" s="4" t="s">
        <v>15</v>
      </c>
      <c r="B155" s="32" t="str">
        <f>B45</f>
        <v>ช่างก่อสร้าง</v>
      </c>
      <c r="C155" s="33">
        <f>D45</f>
        <v>21</v>
      </c>
      <c r="D155" s="33">
        <f>E45</f>
        <v>20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37"/>
        <v>41</v>
      </c>
    </row>
    <row r="156" spans="1:17" x14ac:dyDescent="0.5">
      <c r="A156" s="4" t="s">
        <v>15</v>
      </c>
      <c r="B156" s="32" t="s">
        <v>61</v>
      </c>
      <c r="C156" s="33">
        <f>D54</f>
        <v>5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37"/>
        <v>5</v>
      </c>
    </row>
    <row r="157" spans="1:17" x14ac:dyDescent="0.5">
      <c r="A157" s="4" t="s">
        <v>15</v>
      </c>
      <c r="B157" s="32" t="str">
        <f>B59</f>
        <v>โยธา</v>
      </c>
      <c r="C157" s="33">
        <f>D59</f>
        <v>20</v>
      </c>
      <c r="D157" s="33">
        <f t="shared" ref="D157:G157" si="40">E59</f>
        <v>19</v>
      </c>
      <c r="E157" s="33">
        <f t="shared" si="40"/>
        <v>20</v>
      </c>
      <c r="F157" s="33">
        <f t="shared" si="40"/>
        <v>19</v>
      </c>
      <c r="G157" s="44">
        <f t="shared" si="40"/>
        <v>23</v>
      </c>
      <c r="H157" s="33"/>
      <c r="I157" s="4"/>
      <c r="J157" s="4"/>
      <c r="K157" s="4"/>
      <c r="L157" s="4"/>
      <c r="M157" s="4"/>
      <c r="N157" s="4"/>
      <c r="O157" s="6"/>
      <c r="P157" s="6">
        <f t="shared" si="37"/>
        <v>101</v>
      </c>
    </row>
    <row r="158" spans="1:17" x14ac:dyDescent="0.5">
      <c r="A158" s="4" t="s">
        <v>15</v>
      </c>
      <c r="B158" s="32" t="s">
        <v>90</v>
      </c>
      <c r="C158" s="43">
        <f>D64</f>
        <v>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6"/>
      <c r="P158" s="6">
        <f t="shared" si="37"/>
        <v>9</v>
      </c>
    </row>
    <row r="159" spans="1:17" x14ac:dyDescent="0.5">
      <c r="A159" s="4" t="s">
        <v>15</v>
      </c>
      <c r="B159" s="32" t="str">
        <f>B69</f>
        <v>เทคโนโลยีสารสนเทศ</v>
      </c>
      <c r="C159" s="33">
        <f>D69</f>
        <v>17</v>
      </c>
      <c r="D159" s="33">
        <f t="shared" ref="D159:E159" si="41">E69</f>
        <v>17</v>
      </c>
      <c r="E159" s="44">
        <f t="shared" si="41"/>
        <v>18</v>
      </c>
      <c r="F159" s="4"/>
      <c r="G159" s="4"/>
      <c r="H159" s="4"/>
      <c r="I159" s="4"/>
      <c r="J159" s="4"/>
      <c r="K159" s="4"/>
      <c r="L159" s="4"/>
      <c r="M159" s="4"/>
      <c r="N159" s="4"/>
      <c r="O159" s="6"/>
      <c r="P159" s="6">
        <f t="shared" si="37"/>
        <v>52</v>
      </c>
    </row>
    <row r="160" spans="1:17" x14ac:dyDescent="0.5">
      <c r="A160" s="46" t="s">
        <v>5</v>
      </c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8"/>
      <c r="P160" s="35">
        <f>SUM(P148:P159)</f>
        <v>697</v>
      </c>
    </row>
    <row r="161" spans="1:19" x14ac:dyDescent="0.5"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</row>
    <row r="162" spans="1:19" x14ac:dyDescent="0.5"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</row>
    <row r="163" spans="1:19" x14ac:dyDescent="0.5">
      <c r="A163" s="4" t="s">
        <v>18</v>
      </c>
      <c r="B163" s="32" t="s">
        <v>85</v>
      </c>
      <c r="C163" s="33">
        <f>D10</f>
        <v>21</v>
      </c>
      <c r="D163" s="33">
        <f t="shared" ref="D163:I163" si="42">E10</f>
        <v>18</v>
      </c>
      <c r="E163" s="33">
        <f t="shared" si="42"/>
        <v>15</v>
      </c>
      <c r="F163" s="33">
        <f t="shared" si="42"/>
        <v>17</v>
      </c>
      <c r="G163" s="43">
        <f t="shared" si="42"/>
        <v>21</v>
      </c>
      <c r="H163" s="43">
        <f t="shared" si="42"/>
        <v>19</v>
      </c>
      <c r="I163" s="44">
        <f t="shared" si="42"/>
        <v>22</v>
      </c>
      <c r="J163" s="33"/>
      <c r="K163" s="33"/>
      <c r="L163" s="4"/>
      <c r="M163" s="4"/>
      <c r="N163" s="4"/>
      <c r="O163" s="4"/>
      <c r="P163" s="6">
        <f>SUM(C163:O163)</f>
        <v>133</v>
      </c>
      <c r="Q163" s="6"/>
      <c r="R163" s="6"/>
    </row>
    <row r="164" spans="1:19" x14ac:dyDescent="0.5">
      <c r="A164" s="4" t="s">
        <v>18</v>
      </c>
      <c r="B164" s="32" t="s">
        <v>84</v>
      </c>
      <c r="C164" s="43">
        <f>D15</f>
        <v>10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ref="P164:P175" si="43">SUM(C164:O164)</f>
        <v>10</v>
      </c>
      <c r="Q164" s="6"/>
      <c r="R164" s="6"/>
    </row>
    <row r="165" spans="1:19" x14ac:dyDescent="0.5">
      <c r="A165" s="4" t="s">
        <v>18</v>
      </c>
      <c r="B165" s="32" t="str">
        <f>B21</f>
        <v>เทคนิคยานยนต์ไฟฟ้า</v>
      </c>
      <c r="C165" s="43">
        <f>D21</f>
        <v>13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6">
        <f t="shared" si="43"/>
        <v>13</v>
      </c>
      <c r="Q165" s="6"/>
      <c r="R165" s="6"/>
    </row>
    <row r="166" spans="1:19" x14ac:dyDescent="0.5">
      <c r="A166" s="4" t="s">
        <v>18</v>
      </c>
      <c r="B166" s="32" t="s">
        <v>33</v>
      </c>
      <c r="C166" s="33">
        <f>D26</f>
        <v>18</v>
      </c>
      <c r="D166" s="33">
        <f t="shared" ref="D166:F166" si="44">E26</f>
        <v>17</v>
      </c>
      <c r="E166" s="43">
        <f t="shared" si="44"/>
        <v>12</v>
      </c>
      <c r="F166" s="44">
        <f t="shared" si="44"/>
        <v>17</v>
      </c>
      <c r="G166" s="33"/>
      <c r="H166" s="33"/>
      <c r="I166" s="4"/>
      <c r="J166" s="4"/>
      <c r="K166" s="4"/>
      <c r="L166" s="4"/>
      <c r="M166" s="4"/>
      <c r="N166" s="4"/>
      <c r="O166" s="4"/>
      <c r="P166" s="6">
        <f t="shared" si="43"/>
        <v>64</v>
      </c>
      <c r="Q166" s="6"/>
      <c r="R166" s="6"/>
    </row>
    <row r="167" spans="1:19" x14ac:dyDescent="0.5">
      <c r="A167" s="4" t="s">
        <v>18</v>
      </c>
      <c r="B167" s="36" t="s">
        <v>41</v>
      </c>
      <c r="C167" s="43">
        <f>D31</f>
        <v>19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6">
        <f t="shared" si="43"/>
        <v>19</v>
      </c>
      <c r="Q167" s="6"/>
      <c r="R167" s="6"/>
    </row>
    <row r="168" spans="1:19" x14ac:dyDescent="0.5">
      <c r="A168" s="4" t="s">
        <v>18</v>
      </c>
      <c r="B168" s="32" t="s">
        <v>82</v>
      </c>
      <c r="C168" s="33">
        <f>D36</f>
        <v>21</v>
      </c>
      <c r="D168" s="33">
        <f t="shared" ref="D168:N168" si="45">E36</f>
        <v>19</v>
      </c>
      <c r="E168" s="33">
        <f t="shared" si="45"/>
        <v>19</v>
      </c>
      <c r="F168" s="33">
        <f t="shared" si="45"/>
        <v>14</v>
      </c>
      <c r="G168" s="33">
        <f t="shared" si="45"/>
        <v>11</v>
      </c>
      <c r="H168" s="33"/>
      <c r="I168" s="43">
        <f t="shared" si="45"/>
        <v>21</v>
      </c>
      <c r="J168" s="43">
        <f t="shared" si="45"/>
        <v>18</v>
      </c>
      <c r="K168" s="43">
        <f t="shared" si="45"/>
        <v>18</v>
      </c>
      <c r="L168" s="33"/>
      <c r="M168" s="44">
        <f t="shared" si="45"/>
        <v>20</v>
      </c>
      <c r="N168" s="44">
        <f t="shared" si="45"/>
        <v>13</v>
      </c>
      <c r="O168" s="33"/>
      <c r="P168" s="6">
        <f t="shared" si="43"/>
        <v>174</v>
      </c>
      <c r="Q168" s="6"/>
      <c r="R168" s="6"/>
    </row>
    <row r="169" spans="1:19" x14ac:dyDescent="0.5">
      <c r="A169" s="4" t="s">
        <v>18</v>
      </c>
      <c r="B169" s="32" t="s">
        <v>56</v>
      </c>
      <c r="C169" s="33">
        <f>D41</f>
        <v>25</v>
      </c>
      <c r="D169" s="43">
        <f t="shared" ref="D169:E169" si="46">E41</f>
        <v>21</v>
      </c>
      <c r="E169" s="44">
        <f t="shared" si="46"/>
        <v>4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6">
        <f t="shared" si="43"/>
        <v>50</v>
      </c>
      <c r="Q169" s="6"/>
      <c r="R169" s="6"/>
      <c r="S169" s="1" t="s">
        <v>55</v>
      </c>
    </row>
    <row r="170" spans="1:19" x14ac:dyDescent="0.5">
      <c r="A170" s="4" t="s">
        <v>18</v>
      </c>
      <c r="B170" s="32" t="s">
        <v>86</v>
      </c>
      <c r="C170" s="33">
        <f>D46</f>
        <v>21</v>
      </c>
      <c r="D170" s="33">
        <f t="shared" ref="D170:F170" si="47">E46</f>
        <v>20</v>
      </c>
      <c r="E170" s="33">
        <f t="shared" si="47"/>
        <v>14</v>
      </c>
      <c r="F170" s="44">
        <f t="shared" si="47"/>
        <v>5</v>
      </c>
      <c r="G170" s="33"/>
      <c r="H170" s="33"/>
      <c r="I170" s="4"/>
      <c r="J170" s="4"/>
      <c r="K170" s="4"/>
      <c r="L170" s="4"/>
      <c r="M170" s="4"/>
      <c r="N170" s="4"/>
      <c r="O170" s="4"/>
      <c r="P170" s="6">
        <f t="shared" si="43"/>
        <v>60</v>
      </c>
      <c r="Q170" s="6"/>
      <c r="R170" s="6"/>
    </row>
    <row r="171" spans="1:19" x14ac:dyDescent="0.5">
      <c r="A171" s="4" t="s">
        <v>18</v>
      </c>
      <c r="B171" s="32" t="s">
        <v>59</v>
      </c>
      <c r="C171" s="33">
        <f>D55</f>
        <v>7</v>
      </c>
      <c r="D171" s="4"/>
      <c r="E171" s="4"/>
      <c r="F171" s="4"/>
      <c r="G171" s="6"/>
      <c r="H171" s="4"/>
      <c r="I171" s="4"/>
      <c r="J171" s="4"/>
      <c r="K171" s="4"/>
      <c r="L171" s="4"/>
      <c r="M171" s="4"/>
      <c r="N171" s="4"/>
      <c r="O171" s="4"/>
      <c r="P171" s="6">
        <f t="shared" si="43"/>
        <v>7</v>
      </c>
      <c r="Q171" s="6"/>
      <c r="R171" s="6"/>
    </row>
    <row r="172" spans="1:19" x14ac:dyDescent="0.5">
      <c r="A172" s="4" t="s">
        <v>18</v>
      </c>
      <c r="B172" s="32" t="s">
        <v>66</v>
      </c>
      <c r="C172" s="33">
        <f>D60</f>
        <v>19</v>
      </c>
      <c r="D172" s="33">
        <f t="shared" ref="D172:H172" si="48">E60</f>
        <v>18</v>
      </c>
      <c r="E172" s="33">
        <f t="shared" si="48"/>
        <v>17</v>
      </c>
      <c r="F172" s="33">
        <f t="shared" si="48"/>
        <v>17</v>
      </c>
      <c r="G172" s="43">
        <f t="shared" si="48"/>
        <v>12</v>
      </c>
      <c r="H172" s="44">
        <f t="shared" si="48"/>
        <v>13</v>
      </c>
      <c r="I172" s="33"/>
      <c r="J172" s="33"/>
      <c r="K172" s="33"/>
      <c r="L172" s="4"/>
      <c r="M172" s="4"/>
      <c r="N172" s="4"/>
      <c r="O172" s="4"/>
      <c r="P172" s="6">
        <f t="shared" si="43"/>
        <v>96</v>
      </c>
      <c r="Q172" s="6"/>
      <c r="R172" s="6"/>
    </row>
    <row r="173" spans="1:19" x14ac:dyDescent="0.5">
      <c r="A173" s="4" t="s">
        <v>18</v>
      </c>
      <c r="B173" s="32" t="s">
        <v>47</v>
      </c>
      <c r="C173" s="43">
        <f>D65</f>
        <v>10</v>
      </c>
      <c r="D173" s="44">
        <f>E65</f>
        <v>10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6">
        <f t="shared" si="43"/>
        <v>20</v>
      </c>
      <c r="Q173" s="6"/>
      <c r="R173" s="6"/>
    </row>
    <row r="174" spans="1:19" x14ac:dyDescent="0.5">
      <c r="A174" s="4" t="s">
        <v>18</v>
      </c>
      <c r="B174" s="5" t="str">
        <f>B70</f>
        <v>นักพัฒนาซอฟต์แวร์คอมพิวเตอร์</v>
      </c>
      <c r="C174" s="4">
        <f>D70</f>
        <v>22</v>
      </c>
      <c r="D174" s="4">
        <f t="shared" ref="D174:E174" si="49">E70</f>
        <v>19</v>
      </c>
      <c r="E174" s="8">
        <f t="shared" si="49"/>
        <v>13</v>
      </c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6">
        <f t="shared" si="43"/>
        <v>54</v>
      </c>
      <c r="Q174" s="6"/>
      <c r="R174" s="6"/>
    </row>
    <row r="175" spans="1:19" s="16" customFormat="1" x14ac:dyDescent="0.5">
      <c r="A175" s="46" t="s">
        <v>5</v>
      </c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8"/>
      <c r="O175" s="34"/>
      <c r="P175" s="35">
        <f t="shared" si="43"/>
        <v>0</v>
      </c>
      <c r="Q175" s="35">
        <f>SUM(Q163:Q174)</f>
        <v>0</v>
      </c>
      <c r="R175" s="35">
        <f>SUM(R163:R174)</f>
        <v>0</v>
      </c>
      <c r="S175" s="16">
        <f>SUM(P175:R175)</f>
        <v>0</v>
      </c>
    </row>
    <row r="176" spans="1:19" x14ac:dyDescent="0.5">
      <c r="D176" s="49" t="str">
        <f>A3</f>
        <v>ข้อมูล ณ  วันที่  24  เดือน  เมษายน พ.ศ. 2568</v>
      </c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</row>
  </sheetData>
  <mergeCells count="60">
    <mergeCell ref="D161:P161"/>
    <mergeCell ref="A175:N175"/>
    <mergeCell ref="D176:P176"/>
    <mergeCell ref="J84:P84"/>
    <mergeCell ref="A111:O111"/>
    <mergeCell ref="A125:O125"/>
    <mergeCell ref="D126:P126"/>
    <mergeCell ref="A141:O141"/>
    <mergeCell ref="A160:O160"/>
    <mergeCell ref="E81:F81"/>
    <mergeCell ref="G81:H81"/>
    <mergeCell ref="I81:J81"/>
    <mergeCell ref="K81:L81"/>
    <mergeCell ref="M81:N81"/>
    <mergeCell ref="E82:F82"/>
    <mergeCell ref="G82:H82"/>
    <mergeCell ref="I82:J82"/>
    <mergeCell ref="K82:L82"/>
    <mergeCell ref="M82:N82"/>
    <mergeCell ref="E79:F79"/>
    <mergeCell ref="G79:H79"/>
    <mergeCell ref="I79:J79"/>
    <mergeCell ref="K79:L79"/>
    <mergeCell ref="M79:N79"/>
    <mergeCell ref="E80:F80"/>
    <mergeCell ref="G80:H80"/>
    <mergeCell ref="I80:J80"/>
    <mergeCell ref="K80:L80"/>
    <mergeCell ref="M80:N80"/>
    <mergeCell ref="E77:F77"/>
    <mergeCell ref="G77:H77"/>
    <mergeCell ref="I77:J77"/>
    <mergeCell ref="K77:L77"/>
    <mergeCell ref="M77:N77"/>
    <mergeCell ref="E78:F78"/>
    <mergeCell ref="G78:H78"/>
    <mergeCell ref="I78:J78"/>
    <mergeCell ref="K78:L78"/>
    <mergeCell ref="M78:N78"/>
    <mergeCell ref="O75:P75"/>
    <mergeCell ref="E76:F76"/>
    <mergeCell ref="G76:H76"/>
    <mergeCell ref="I76:J76"/>
    <mergeCell ref="K76:L76"/>
    <mergeCell ref="M76:N76"/>
    <mergeCell ref="J74:K74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50:C50"/>
    <mergeCell ref="A71:C71"/>
    <mergeCell ref="E73:N73"/>
    <mergeCell ref="O73:R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F52F-14F1-4507-8536-E941AFDA2830}">
  <dimension ref="A1:T173"/>
  <sheetViews>
    <sheetView topLeftCell="A67" workbookViewId="0">
      <selection activeCell="H84" sqref="H84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8.125" style="1" bestFit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92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/>
      <c r="M6" s="4"/>
      <c r="N6" s="4"/>
      <c r="O6" s="4"/>
      <c r="P6" s="6">
        <f>SUM(D6:O6)</f>
        <v>162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20</v>
      </c>
      <c r="F7" s="4">
        <v>15</v>
      </c>
      <c r="G7" s="4">
        <v>16</v>
      </c>
      <c r="H7" s="4">
        <v>17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130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12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92</v>
      </c>
      <c r="Q8" s="6">
        <v>21</v>
      </c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24</v>
      </c>
      <c r="E9" s="4">
        <v>24</v>
      </c>
      <c r="F9" s="4">
        <v>23</v>
      </c>
      <c r="G9" s="4"/>
      <c r="H9" s="7">
        <v>20</v>
      </c>
      <c r="I9" s="7">
        <v>21</v>
      </c>
      <c r="J9" s="7">
        <v>21</v>
      </c>
      <c r="K9" s="4"/>
      <c r="L9" s="8">
        <v>8</v>
      </c>
      <c r="M9" s="8">
        <v>17</v>
      </c>
      <c r="N9" s="4"/>
      <c r="O9" s="4"/>
      <c r="P9" s="6">
        <f t="shared" si="0"/>
        <v>158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17</v>
      </c>
      <c r="F10" s="4">
        <v>15</v>
      </c>
      <c r="G10" s="4">
        <v>17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132</v>
      </c>
      <c r="Q10" s="6">
        <v>13</v>
      </c>
      <c r="R10" s="6">
        <v>2</v>
      </c>
    </row>
    <row r="11" spans="1:19" x14ac:dyDescent="0.5">
      <c r="A11" s="4" t="s">
        <v>9</v>
      </c>
      <c r="B11" s="5" t="s">
        <v>20</v>
      </c>
      <c r="C11" s="4" t="s">
        <v>21</v>
      </c>
      <c r="D11" s="4">
        <v>20</v>
      </c>
      <c r="E11" s="4">
        <v>20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40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>
        <v>6</v>
      </c>
      <c r="R13" s="6"/>
    </row>
    <row r="14" spans="1:19" x14ac:dyDescent="0.5">
      <c r="A14" s="4" t="s">
        <v>15</v>
      </c>
      <c r="B14" s="9" t="s">
        <v>22</v>
      </c>
      <c r="C14" s="4" t="s">
        <v>23</v>
      </c>
      <c r="D14" s="7">
        <v>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3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>
        <v>8</v>
      </c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>
        <v>1</v>
      </c>
    </row>
    <row r="22" spans="1:19" x14ac:dyDescent="0.5">
      <c r="A22" s="4" t="s">
        <v>9</v>
      </c>
      <c r="B22" s="5" t="s">
        <v>31</v>
      </c>
      <c r="C22" s="4" t="s">
        <v>32</v>
      </c>
      <c r="D22" s="4">
        <v>21</v>
      </c>
      <c r="E22" s="4">
        <v>21</v>
      </c>
      <c r="F22" s="4">
        <v>20</v>
      </c>
      <c r="G22" s="4">
        <v>20</v>
      </c>
      <c r="H22" s="4">
        <v>20</v>
      </c>
      <c r="I22" s="4">
        <v>20</v>
      </c>
      <c r="J22" s="4"/>
      <c r="K22" s="4"/>
      <c r="L22" s="4"/>
      <c r="M22" s="4"/>
      <c r="N22" s="4"/>
      <c r="O22" s="4"/>
      <c r="P22" s="6">
        <f t="shared" si="0"/>
        <v>122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14</v>
      </c>
      <c r="E23" s="4">
        <v>14</v>
      </c>
      <c r="F23" s="4">
        <v>25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53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25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59</v>
      </c>
      <c r="Q24" s="6">
        <v>16</v>
      </c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12</v>
      </c>
      <c r="G25" s="8">
        <v>19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65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17</v>
      </c>
      <c r="F26" s="7">
        <v>12</v>
      </c>
      <c r="G26" s="8">
        <v>18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65</v>
      </c>
      <c r="Q26" s="6">
        <v>9</v>
      </c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17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17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>
        <v>6</v>
      </c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6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6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>
        <v>1</v>
      </c>
    </row>
    <row r="32" spans="1:19" x14ac:dyDescent="0.5">
      <c r="A32" s="4" t="s">
        <v>9</v>
      </c>
      <c r="B32" s="5" t="s">
        <v>42</v>
      </c>
      <c r="C32" s="4" t="s">
        <v>43</v>
      </c>
      <c r="D32" s="4">
        <v>20</v>
      </c>
      <c r="E32" s="4">
        <v>20</v>
      </c>
      <c r="F32" s="4">
        <v>20</v>
      </c>
      <c r="G32" s="4">
        <v>20</v>
      </c>
      <c r="H32" s="4">
        <v>20</v>
      </c>
      <c r="I32" s="4">
        <v>20</v>
      </c>
      <c r="J32" s="4">
        <v>20</v>
      </c>
      <c r="K32" s="4">
        <v>20</v>
      </c>
      <c r="L32" s="4">
        <v>20</v>
      </c>
      <c r="M32" s="4">
        <v>20</v>
      </c>
      <c r="N32" s="4"/>
      <c r="O32" s="4"/>
      <c r="P32" s="6">
        <f t="shared" si="0"/>
        <v>200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20</v>
      </c>
      <c r="E33" s="4">
        <v>20</v>
      </c>
      <c r="F33" s="4">
        <v>21</v>
      </c>
      <c r="G33" s="4">
        <v>19</v>
      </c>
      <c r="H33" s="4">
        <v>17</v>
      </c>
      <c r="I33" s="4">
        <v>17</v>
      </c>
      <c r="J33" s="4">
        <v>17</v>
      </c>
      <c r="K33" s="4">
        <v>15</v>
      </c>
      <c r="L33" s="4">
        <v>16</v>
      </c>
      <c r="M33" s="4">
        <v>16</v>
      </c>
      <c r="N33" s="4"/>
      <c r="O33" s="4"/>
      <c r="P33" s="6">
        <f t="shared" si="0"/>
        <v>178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18</v>
      </c>
      <c r="H34" s="4">
        <v>17</v>
      </c>
      <c r="I34" s="4">
        <v>18</v>
      </c>
      <c r="J34" s="4">
        <v>18</v>
      </c>
      <c r="K34" s="4">
        <v>19</v>
      </c>
      <c r="L34" s="7">
        <v>16</v>
      </c>
      <c r="M34" s="7">
        <v>13</v>
      </c>
      <c r="N34" s="4"/>
      <c r="O34" s="4"/>
      <c r="P34" s="6">
        <f t="shared" si="0"/>
        <v>175</v>
      </c>
      <c r="Q34" s="6">
        <v>24</v>
      </c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20</v>
      </c>
      <c r="E35" s="4">
        <v>20</v>
      </c>
      <c r="F35" s="4">
        <v>20</v>
      </c>
      <c r="G35" s="4">
        <v>20</v>
      </c>
      <c r="H35" s="7">
        <v>20</v>
      </c>
      <c r="I35" s="7">
        <v>20</v>
      </c>
      <c r="J35" s="7">
        <v>19</v>
      </c>
      <c r="K35" s="7">
        <v>20</v>
      </c>
      <c r="L35" s="8">
        <v>21</v>
      </c>
      <c r="M35" s="8">
        <v>21</v>
      </c>
      <c r="N35" s="4"/>
      <c r="O35" s="4"/>
      <c r="P35" s="6">
        <f t="shared" si="0"/>
        <v>201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21</v>
      </c>
      <c r="E36" s="4">
        <v>19</v>
      </c>
      <c r="F36" s="4">
        <v>19</v>
      </c>
      <c r="G36" s="4">
        <v>15</v>
      </c>
      <c r="H36" s="4">
        <v>11</v>
      </c>
      <c r="I36" s="4"/>
      <c r="J36" s="7">
        <v>21</v>
      </c>
      <c r="K36" s="7">
        <v>20</v>
      </c>
      <c r="L36" s="7">
        <v>18</v>
      </c>
      <c r="M36" s="4"/>
      <c r="N36" s="8">
        <v>20</v>
      </c>
      <c r="O36" s="8">
        <v>13</v>
      </c>
      <c r="P36" s="6">
        <f t="shared" si="0"/>
        <v>177</v>
      </c>
      <c r="Q36" s="6">
        <v>9</v>
      </c>
      <c r="R36" s="6">
        <v>1</v>
      </c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20</v>
      </c>
      <c r="F37" s="4">
        <v>20</v>
      </c>
      <c r="G37" s="4">
        <v>20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80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14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67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>
        <v>12</v>
      </c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54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>
        <v>1</v>
      </c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20</v>
      </c>
      <c r="E42" s="4">
        <v>20</v>
      </c>
      <c r="F42" s="4">
        <v>20</v>
      </c>
      <c r="G42" s="4">
        <v>19</v>
      </c>
      <c r="H42" s="4">
        <v>20</v>
      </c>
      <c r="I42" s="4">
        <v>21</v>
      </c>
      <c r="J42" s="4"/>
      <c r="K42" s="4"/>
      <c r="L42" s="4"/>
      <c r="M42" s="4"/>
      <c r="N42" s="4"/>
      <c r="O42" s="4"/>
      <c r="P42" s="6">
        <f t="shared" si="0"/>
        <v>120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14</v>
      </c>
      <c r="G43" s="4">
        <v>19</v>
      </c>
      <c r="H43" s="4">
        <v>21</v>
      </c>
      <c r="I43" s="4"/>
      <c r="J43" s="4"/>
      <c r="K43" s="4"/>
      <c r="L43" s="4"/>
      <c r="M43" s="4"/>
      <c r="N43" s="4"/>
      <c r="O43" s="4"/>
      <c r="P43" s="6">
        <f t="shared" si="0"/>
        <v>86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16</v>
      </c>
      <c r="F44" s="7">
        <v>22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59</v>
      </c>
      <c r="Q44" s="6">
        <v>32</v>
      </c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21</v>
      </c>
      <c r="E45" s="4">
        <v>20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41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>
        <v>6</v>
      </c>
      <c r="R46" s="6">
        <v>2</v>
      </c>
    </row>
    <row r="47" spans="1:19" x14ac:dyDescent="0.5">
      <c r="A47" s="50" t="s">
        <v>5</v>
      </c>
      <c r="B47" s="51"/>
      <c r="C47" s="52"/>
      <c r="D47" s="18">
        <f>SUM(D6:D46)</f>
        <v>713</v>
      </c>
      <c r="E47" s="18">
        <f t="shared" ref="E47:O47" si="1">SUM(E6:E46)</f>
        <v>557</v>
      </c>
      <c r="F47" s="18">
        <f t="shared" si="1"/>
        <v>410</v>
      </c>
      <c r="G47" s="18">
        <f t="shared" si="1"/>
        <v>298</v>
      </c>
      <c r="H47" s="18">
        <f t="shared" si="1"/>
        <v>238</v>
      </c>
      <c r="I47" s="18">
        <f t="shared" si="1"/>
        <v>201</v>
      </c>
      <c r="J47" s="18">
        <f t="shared" si="1"/>
        <v>175</v>
      </c>
      <c r="K47" s="18">
        <f t="shared" si="1"/>
        <v>127</v>
      </c>
      <c r="L47" s="18">
        <f t="shared" si="1"/>
        <v>99</v>
      </c>
      <c r="M47" s="18">
        <f t="shared" si="1"/>
        <v>87</v>
      </c>
      <c r="N47" s="18">
        <f t="shared" si="1"/>
        <v>20</v>
      </c>
      <c r="O47" s="18">
        <f t="shared" si="1"/>
        <v>13</v>
      </c>
      <c r="P47" s="18">
        <f>SUM(P6:P46)</f>
        <v>2938</v>
      </c>
      <c r="Q47" s="18">
        <f t="shared" ref="Q47:R47" si="2">SUM(Q6:Q46)</f>
        <v>162</v>
      </c>
      <c r="R47" s="18">
        <f t="shared" si="2"/>
        <v>8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50" t="s">
        <v>36</v>
      </c>
      <c r="B49" s="51"/>
      <c r="C49" s="52"/>
      <c r="D49" s="18">
        <f t="shared" ref="D49:R49" si="3">D47</f>
        <v>713</v>
      </c>
      <c r="E49" s="18">
        <f t="shared" si="3"/>
        <v>557</v>
      </c>
      <c r="F49" s="18">
        <f t="shared" si="3"/>
        <v>410</v>
      </c>
      <c r="G49" s="18">
        <f t="shared" si="3"/>
        <v>298</v>
      </c>
      <c r="H49" s="18">
        <f t="shared" si="3"/>
        <v>238</v>
      </c>
      <c r="I49" s="18">
        <f t="shared" si="3"/>
        <v>201</v>
      </c>
      <c r="J49" s="18">
        <f t="shared" si="3"/>
        <v>175</v>
      </c>
      <c r="K49" s="18">
        <f t="shared" si="3"/>
        <v>127</v>
      </c>
      <c r="L49" s="18">
        <f t="shared" si="3"/>
        <v>99</v>
      </c>
      <c r="M49" s="18">
        <f t="shared" si="3"/>
        <v>87</v>
      </c>
      <c r="N49" s="18">
        <f t="shared" si="3"/>
        <v>20</v>
      </c>
      <c r="O49" s="18">
        <f t="shared" si="3"/>
        <v>13</v>
      </c>
      <c r="P49" s="18">
        <f t="shared" si="3"/>
        <v>2938</v>
      </c>
      <c r="Q49" s="18">
        <f t="shared" si="3"/>
        <v>162</v>
      </c>
      <c r="R49" s="18">
        <f t="shared" si="3"/>
        <v>8</v>
      </c>
    </row>
    <row r="50" spans="1:18" x14ac:dyDescent="0.5">
      <c r="A50" s="37" t="s">
        <v>9</v>
      </c>
      <c r="B50" s="38" t="s">
        <v>59</v>
      </c>
      <c r="C50" s="37" t="s">
        <v>60</v>
      </c>
      <c r="D50" s="37">
        <v>17</v>
      </c>
      <c r="E50" s="37">
        <v>18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9">
        <f>SUM(D50:O50)</f>
        <v>35</v>
      </c>
      <c r="Q50" s="39"/>
      <c r="R50" s="39"/>
    </row>
    <row r="51" spans="1:18" x14ac:dyDescent="0.5">
      <c r="A51" s="4" t="s">
        <v>13</v>
      </c>
      <c r="B51" s="5" t="s">
        <v>59</v>
      </c>
      <c r="C51" s="4" t="s">
        <v>60</v>
      </c>
      <c r="D51" s="4">
        <v>16</v>
      </c>
      <c r="E51" s="4"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39">
        <f t="shared" ref="P51:P69" si="4">SUM(D51:O51)</f>
        <v>28</v>
      </c>
      <c r="Q51" s="6"/>
      <c r="R51" s="6"/>
    </row>
    <row r="52" spans="1:18" x14ac:dyDescent="0.5">
      <c r="A52" s="4" t="s">
        <v>14</v>
      </c>
      <c r="B52" s="5" t="s">
        <v>59</v>
      </c>
      <c r="C52" s="4" t="s">
        <v>60</v>
      </c>
      <c r="D52" s="4">
        <v>20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si="4"/>
        <v>20</v>
      </c>
      <c r="Q52" s="6">
        <v>5</v>
      </c>
      <c r="R52" s="6"/>
    </row>
    <row r="53" spans="1:18" x14ac:dyDescent="0.5">
      <c r="A53" s="10" t="s">
        <v>15</v>
      </c>
      <c r="B53" s="11" t="s">
        <v>61</v>
      </c>
      <c r="C53" s="10" t="s">
        <v>62</v>
      </c>
      <c r="D53" s="4">
        <v>5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5</v>
      </c>
      <c r="Q53" s="6"/>
      <c r="R53" s="6"/>
    </row>
    <row r="54" spans="1:18" x14ac:dyDescent="0.5">
      <c r="A54" s="10" t="s">
        <v>18</v>
      </c>
      <c r="B54" s="11" t="s">
        <v>61</v>
      </c>
      <c r="C54" s="10" t="s">
        <v>62</v>
      </c>
      <c r="D54" s="4">
        <v>7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7</v>
      </c>
      <c r="Q54" s="6"/>
      <c r="R54" s="6"/>
    </row>
    <row r="55" spans="1:18" x14ac:dyDescent="0.5">
      <c r="A55" s="4" t="s">
        <v>9</v>
      </c>
      <c r="B55" s="5" t="s">
        <v>66</v>
      </c>
      <c r="C55" s="4" t="s">
        <v>67</v>
      </c>
      <c r="D55" s="4">
        <v>21</v>
      </c>
      <c r="E55" s="4">
        <v>21</v>
      </c>
      <c r="F55" s="4">
        <v>21</v>
      </c>
      <c r="G55" s="4">
        <v>21</v>
      </c>
      <c r="H55" s="4">
        <v>20</v>
      </c>
      <c r="I55" s="4">
        <v>20</v>
      </c>
      <c r="J55" s="4">
        <v>20</v>
      </c>
      <c r="K55" s="4">
        <v>20</v>
      </c>
      <c r="L55" s="4"/>
      <c r="M55" s="4"/>
      <c r="N55" s="4"/>
      <c r="O55" s="4"/>
      <c r="P55" s="39">
        <f t="shared" si="4"/>
        <v>164</v>
      </c>
      <c r="Q55" s="6"/>
      <c r="R55" s="6"/>
    </row>
    <row r="56" spans="1:18" x14ac:dyDescent="0.5">
      <c r="A56" s="4" t="s">
        <v>13</v>
      </c>
      <c r="B56" s="5" t="s">
        <v>66</v>
      </c>
      <c r="C56" s="4" t="s">
        <v>67</v>
      </c>
      <c r="D56" s="4">
        <v>19</v>
      </c>
      <c r="E56" s="4">
        <v>20</v>
      </c>
      <c r="F56" s="4">
        <v>16</v>
      </c>
      <c r="G56" s="4">
        <v>19</v>
      </c>
      <c r="H56" s="4">
        <v>16</v>
      </c>
      <c r="I56" s="4">
        <v>14</v>
      </c>
      <c r="J56" s="4">
        <v>26</v>
      </c>
      <c r="K56" s="4"/>
      <c r="L56" s="4"/>
      <c r="M56" s="4"/>
      <c r="N56" s="4"/>
      <c r="O56" s="4"/>
      <c r="P56" s="39">
        <f t="shared" si="4"/>
        <v>130</v>
      </c>
      <c r="Q56" s="6"/>
      <c r="R56" s="6"/>
    </row>
    <row r="57" spans="1:18" x14ac:dyDescent="0.5">
      <c r="A57" s="4" t="s">
        <v>14</v>
      </c>
      <c r="B57" s="5" t="s">
        <v>66</v>
      </c>
      <c r="C57" s="4" t="s">
        <v>67</v>
      </c>
      <c r="D57" s="4">
        <v>19</v>
      </c>
      <c r="E57" s="4">
        <v>20</v>
      </c>
      <c r="F57" s="4">
        <v>18</v>
      </c>
      <c r="G57" s="4">
        <v>15</v>
      </c>
      <c r="H57" s="7">
        <v>25</v>
      </c>
      <c r="I57" s="4"/>
      <c r="J57" s="4"/>
      <c r="K57" s="4"/>
      <c r="L57" s="4"/>
      <c r="M57" s="4"/>
      <c r="N57" s="4"/>
      <c r="O57" s="4"/>
      <c r="P57" s="39">
        <f t="shared" si="4"/>
        <v>97</v>
      </c>
      <c r="Q57" s="6">
        <v>6</v>
      </c>
      <c r="R57" s="6"/>
    </row>
    <row r="58" spans="1:18" x14ac:dyDescent="0.5">
      <c r="A58" s="4" t="s">
        <v>15</v>
      </c>
      <c r="B58" s="5" t="s">
        <v>66</v>
      </c>
      <c r="C58" s="4" t="s">
        <v>68</v>
      </c>
      <c r="D58" s="4">
        <v>20</v>
      </c>
      <c r="E58" s="4">
        <v>19</v>
      </c>
      <c r="F58" s="4">
        <v>20</v>
      </c>
      <c r="G58" s="4">
        <v>19</v>
      </c>
      <c r="H58" s="8">
        <v>23</v>
      </c>
      <c r="I58" s="4"/>
      <c r="J58" s="4"/>
      <c r="K58" s="4"/>
      <c r="L58" s="4"/>
      <c r="M58" s="4"/>
      <c r="N58" s="4"/>
      <c r="O58" s="4"/>
      <c r="P58" s="39">
        <f t="shared" si="4"/>
        <v>101</v>
      </c>
      <c r="Q58" s="6"/>
      <c r="R58" s="6"/>
    </row>
    <row r="59" spans="1:18" x14ac:dyDescent="0.5">
      <c r="A59" s="4" t="s">
        <v>18</v>
      </c>
      <c r="B59" s="5" t="s">
        <v>66</v>
      </c>
      <c r="C59" s="4" t="s">
        <v>68</v>
      </c>
      <c r="D59" s="4">
        <v>19</v>
      </c>
      <c r="E59" s="4">
        <v>18</v>
      </c>
      <c r="F59" s="4">
        <v>17</v>
      </c>
      <c r="G59" s="4">
        <v>17</v>
      </c>
      <c r="H59" s="7">
        <v>12</v>
      </c>
      <c r="I59" s="8">
        <v>13</v>
      </c>
      <c r="J59" s="4"/>
      <c r="K59" s="4"/>
      <c r="L59" s="4"/>
      <c r="M59" s="4"/>
      <c r="N59" s="4"/>
      <c r="O59" s="4"/>
      <c r="P59" s="39">
        <f t="shared" si="4"/>
        <v>96</v>
      </c>
      <c r="Q59" s="6">
        <v>5</v>
      </c>
      <c r="R59" s="6"/>
    </row>
    <row r="60" spans="1:18" x14ac:dyDescent="0.5">
      <c r="A60" s="4" t="s">
        <v>9</v>
      </c>
      <c r="B60" s="5" t="s">
        <v>47</v>
      </c>
      <c r="C60" s="4" t="s">
        <v>48</v>
      </c>
      <c r="D60" s="4">
        <v>20</v>
      </c>
      <c r="E60" s="4">
        <v>21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39">
        <f t="shared" si="4"/>
        <v>41</v>
      </c>
      <c r="Q60" s="6"/>
      <c r="R60" s="6"/>
    </row>
    <row r="61" spans="1:18" x14ac:dyDescent="0.5">
      <c r="A61" s="4" t="s">
        <v>13</v>
      </c>
      <c r="B61" s="5" t="s">
        <v>47</v>
      </c>
      <c r="C61" s="4" t="s">
        <v>48</v>
      </c>
      <c r="D61" s="4">
        <v>20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20</v>
      </c>
      <c r="Q61" s="6"/>
      <c r="R61" s="6"/>
    </row>
    <row r="62" spans="1:18" x14ac:dyDescent="0.5">
      <c r="A62" s="4" t="s">
        <v>14</v>
      </c>
      <c r="B62" s="5" t="s">
        <v>47</v>
      </c>
      <c r="C62" s="4" t="s">
        <v>48</v>
      </c>
      <c r="D62" s="4">
        <v>23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23</v>
      </c>
      <c r="Q62" s="6">
        <v>2</v>
      </c>
      <c r="R62" s="6"/>
    </row>
    <row r="63" spans="1:18" x14ac:dyDescent="0.5">
      <c r="A63" s="4" t="s">
        <v>15</v>
      </c>
      <c r="B63" s="5" t="s">
        <v>47</v>
      </c>
      <c r="C63" s="4" t="s">
        <v>49</v>
      </c>
      <c r="D63" s="7">
        <v>10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10</v>
      </c>
      <c r="Q63" s="6"/>
      <c r="R63" s="6"/>
    </row>
    <row r="64" spans="1:18" x14ac:dyDescent="0.5">
      <c r="A64" s="4" t="s">
        <v>18</v>
      </c>
      <c r="B64" s="5" t="s">
        <v>50</v>
      </c>
      <c r="C64" s="4" t="s">
        <v>49</v>
      </c>
      <c r="D64" s="7">
        <v>10</v>
      </c>
      <c r="E64" s="8">
        <v>10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20</v>
      </c>
      <c r="Q64" s="6"/>
      <c r="R64" s="6">
        <v>2</v>
      </c>
    </row>
    <row r="65" spans="1:20" x14ac:dyDescent="0.5">
      <c r="A65" s="4" t="s">
        <v>9</v>
      </c>
      <c r="B65" s="5" t="s">
        <v>69</v>
      </c>
      <c r="C65" s="4" t="s">
        <v>70</v>
      </c>
      <c r="D65" s="4">
        <v>20</v>
      </c>
      <c r="E65" s="4">
        <v>21</v>
      </c>
      <c r="F65" s="4">
        <v>20</v>
      </c>
      <c r="G65" s="4">
        <v>21</v>
      </c>
      <c r="H65" s="4">
        <v>21</v>
      </c>
      <c r="I65" s="4"/>
      <c r="J65" s="4"/>
      <c r="K65" s="4"/>
      <c r="L65" s="4"/>
      <c r="M65" s="4"/>
      <c r="N65" s="4"/>
      <c r="O65" s="4"/>
      <c r="P65" s="39">
        <f t="shared" si="4"/>
        <v>103</v>
      </c>
      <c r="Q65" s="6"/>
      <c r="R65" s="6"/>
    </row>
    <row r="66" spans="1:20" x14ac:dyDescent="0.5">
      <c r="A66" s="4" t="s">
        <v>13</v>
      </c>
      <c r="B66" s="5" t="s">
        <v>69</v>
      </c>
      <c r="C66" s="4" t="s">
        <v>70</v>
      </c>
      <c r="D66" s="4">
        <v>18</v>
      </c>
      <c r="E66" s="4">
        <v>16</v>
      </c>
      <c r="F66" s="4">
        <v>18</v>
      </c>
      <c r="G66" s="4">
        <v>18</v>
      </c>
      <c r="H66" s="4">
        <v>14</v>
      </c>
      <c r="I66" s="4">
        <v>14</v>
      </c>
      <c r="J66" s="4"/>
      <c r="K66" s="4"/>
      <c r="L66" s="4"/>
      <c r="M66" s="4"/>
      <c r="N66" s="4"/>
      <c r="O66" s="4"/>
      <c r="P66" s="39">
        <f t="shared" si="4"/>
        <v>98</v>
      </c>
      <c r="Q66" s="6"/>
      <c r="R66" s="6"/>
    </row>
    <row r="67" spans="1:20" x14ac:dyDescent="0.5">
      <c r="A67" s="4" t="s">
        <v>14</v>
      </c>
      <c r="B67" s="5" t="s">
        <v>69</v>
      </c>
      <c r="C67" s="4" t="s">
        <v>70</v>
      </c>
      <c r="D67" s="4">
        <v>21</v>
      </c>
      <c r="E67" s="4">
        <v>21</v>
      </c>
      <c r="F67" s="7">
        <v>16</v>
      </c>
      <c r="G67" s="7">
        <v>15</v>
      </c>
      <c r="H67" s="4"/>
      <c r="I67" s="4"/>
      <c r="J67" s="4"/>
      <c r="K67" s="4"/>
      <c r="L67" s="4"/>
      <c r="M67" s="4"/>
      <c r="N67" s="4"/>
      <c r="O67" s="4"/>
      <c r="P67" s="39">
        <f t="shared" si="4"/>
        <v>73</v>
      </c>
      <c r="Q67" s="6">
        <v>4</v>
      </c>
      <c r="R67" s="6"/>
    </row>
    <row r="68" spans="1:20" x14ac:dyDescent="0.5">
      <c r="A68" s="4" t="s">
        <v>15</v>
      </c>
      <c r="B68" s="5" t="s">
        <v>69</v>
      </c>
      <c r="C68" s="4" t="s">
        <v>71</v>
      </c>
      <c r="D68" s="4">
        <v>17</v>
      </c>
      <c r="E68" s="4">
        <v>17</v>
      </c>
      <c r="F68" s="8">
        <v>18</v>
      </c>
      <c r="G68" s="4"/>
      <c r="H68" s="4"/>
      <c r="I68" s="4"/>
      <c r="J68" s="4"/>
      <c r="K68" s="4"/>
      <c r="L68" s="4"/>
      <c r="M68" s="4"/>
      <c r="N68" s="4"/>
      <c r="O68" s="4"/>
      <c r="P68" s="39">
        <f t="shared" si="4"/>
        <v>52</v>
      </c>
      <c r="Q68" s="6"/>
      <c r="R68" s="6"/>
    </row>
    <row r="69" spans="1:20" x14ac:dyDescent="0.5">
      <c r="A69" s="4" t="s">
        <v>18</v>
      </c>
      <c r="B69" s="5" t="s">
        <v>72</v>
      </c>
      <c r="C69" s="4" t="s">
        <v>71</v>
      </c>
      <c r="D69" s="4">
        <v>22</v>
      </c>
      <c r="E69" s="4">
        <v>20</v>
      </c>
      <c r="F69" s="8">
        <v>13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55</v>
      </c>
      <c r="Q69" s="6">
        <v>3</v>
      </c>
      <c r="R69" s="6"/>
    </row>
    <row r="70" spans="1:20" s="16" customFormat="1" x14ac:dyDescent="0.5">
      <c r="A70" s="50" t="s">
        <v>5</v>
      </c>
      <c r="B70" s="51"/>
      <c r="C70" s="52"/>
      <c r="D70" s="18">
        <f>SUM(D49:D69)</f>
        <v>1057</v>
      </c>
      <c r="E70" s="18">
        <f t="shared" ref="E70:P70" si="5">SUM(E49:E69)</f>
        <v>811</v>
      </c>
      <c r="F70" s="18">
        <f t="shared" si="5"/>
        <v>587</v>
      </c>
      <c r="G70" s="18">
        <f t="shared" si="5"/>
        <v>443</v>
      </c>
      <c r="H70" s="18">
        <f t="shared" si="5"/>
        <v>369</v>
      </c>
      <c r="I70" s="18">
        <f t="shared" si="5"/>
        <v>262</v>
      </c>
      <c r="J70" s="18">
        <f t="shared" si="5"/>
        <v>221</v>
      </c>
      <c r="K70" s="18">
        <f t="shared" si="5"/>
        <v>147</v>
      </c>
      <c r="L70" s="18">
        <f t="shared" si="5"/>
        <v>99</v>
      </c>
      <c r="M70" s="18">
        <f t="shared" si="5"/>
        <v>87</v>
      </c>
      <c r="N70" s="18">
        <f t="shared" si="5"/>
        <v>20</v>
      </c>
      <c r="O70" s="18">
        <f t="shared" si="5"/>
        <v>13</v>
      </c>
      <c r="P70" s="18">
        <f t="shared" si="5"/>
        <v>4116</v>
      </c>
      <c r="Q70" s="18">
        <f>SUM(Q42:Q69)</f>
        <v>387</v>
      </c>
      <c r="R70" s="18">
        <f>SUM(R42:R69)</f>
        <v>20</v>
      </c>
    </row>
    <row r="71" spans="1:20" s="16" customFormat="1" x14ac:dyDescent="0.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20" x14ac:dyDescent="0.5">
      <c r="E72" s="53" t="str">
        <f>A3</f>
        <v>ข้อมูล ณ  วันที่  23  เดือน  พฤษภาคม พ.ศ. 2568</v>
      </c>
      <c r="F72" s="53"/>
      <c r="G72" s="53"/>
      <c r="H72" s="53"/>
      <c r="I72" s="53"/>
      <c r="J72" s="53"/>
      <c r="K72" s="53"/>
      <c r="L72" s="53"/>
      <c r="M72" s="53"/>
      <c r="N72" s="53"/>
      <c r="O72" s="53" t="s">
        <v>98</v>
      </c>
      <c r="P72" s="53"/>
      <c r="Q72" s="53"/>
      <c r="R72" s="53"/>
    </row>
    <row r="73" spans="1:20" x14ac:dyDescent="0.5">
      <c r="H73" s="20"/>
      <c r="J73" s="66" t="s">
        <v>8</v>
      </c>
      <c r="K73" s="66"/>
    </row>
    <row r="74" spans="1:20" x14ac:dyDescent="0.5">
      <c r="H74" s="21"/>
      <c r="J74" s="22" t="s">
        <v>73</v>
      </c>
      <c r="K74" s="22"/>
      <c r="L74" s="22"/>
      <c r="M74" s="16"/>
      <c r="N74" s="16"/>
      <c r="O74" s="67" t="s">
        <v>6</v>
      </c>
      <c r="P74" s="67"/>
    </row>
    <row r="75" spans="1:20" x14ac:dyDescent="0.5">
      <c r="B75" s="16"/>
      <c r="C75" s="67" t="s">
        <v>74</v>
      </c>
      <c r="D75" s="67"/>
      <c r="E75" s="67" t="s">
        <v>75</v>
      </c>
      <c r="F75" s="67"/>
      <c r="G75" s="67" t="s">
        <v>76</v>
      </c>
      <c r="H75" s="67"/>
      <c r="I75" s="67" t="s">
        <v>7</v>
      </c>
      <c r="J75" s="67"/>
      <c r="K75" s="68" t="s">
        <v>8</v>
      </c>
      <c r="L75" s="68"/>
      <c r="M75" s="69" t="s">
        <v>77</v>
      </c>
      <c r="N75" s="69"/>
      <c r="O75" s="23" t="s">
        <v>7</v>
      </c>
      <c r="P75" s="24" t="s">
        <v>8</v>
      </c>
      <c r="Q75" s="23" t="s">
        <v>5</v>
      </c>
      <c r="R75" s="14" t="s">
        <v>78</v>
      </c>
    </row>
    <row r="76" spans="1:20" s="15" customFormat="1" x14ac:dyDescent="0.5">
      <c r="B76" s="25"/>
      <c r="C76" s="80" t="s">
        <v>93</v>
      </c>
      <c r="D76" s="80"/>
      <c r="E76" s="55">
        <v>1128</v>
      </c>
      <c r="F76" s="55"/>
      <c r="G76" s="55">
        <f>P6+P11+P17+P22+P27+P32+P37+P42+P50+P55+P60+P65</f>
        <v>1126</v>
      </c>
      <c r="H76" s="55"/>
      <c r="I76" s="55">
        <f>P6+P11+P17+P22+P27+P32+P37+P42+P50+P55+P60+P65</f>
        <v>1126</v>
      </c>
      <c r="J76" s="55"/>
      <c r="K76" s="56"/>
      <c r="L76" s="56"/>
      <c r="M76" s="57"/>
      <c r="N76" s="58"/>
      <c r="O76" s="10"/>
      <c r="P76" s="12"/>
      <c r="Q76" s="23">
        <f>SUM(I76:P76)</f>
        <v>1126</v>
      </c>
      <c r="R76" s="14">
        <f>E76-G76</f>
        <v>2</v>
      </c>
      <c r="T76" s="28"/>
    </row>
    <row r="77" spans="1:20" x14ac:dyDescent="0.5">
      <c r="B77" s="25"/>
      <c r="C77" s="80" t="s">
        <v>94</v>
      </c>
      <c r="D77" s="80"/>
      <c r="E77" s="55">
        <v>1057</v>
      </c>
      <c r="F77" s="55"/>
      <c r="G77" s="55">
        <f>P7+P12+P18+P23+P28+P33+P38+P43+P51+P56+P61+P66</f>
        <v>843</v>
      </c>
      <c r="H77" s="55"/>
      <c r="I77" s="55">
        <f>P7+P12+P18+P23+P28+P33+P38+P43+P51+P56+P61+P66</f>
        <v>843</v>
      </c>
      <c r="J77" s="55"/>
      <c r="K77" s="56"/>
      <c r="L77" s="56"/>
      <c r="M77" s="57"/>
      <c r="N77" s="58"/>
      <c r="O77" s="10"/>
      <c r="P77" s="12"/>
      <c r="Q77" s="23">
        <f t="shared" ref="Q77:Q81" si="6">SUM(I77:P77)</f>
        <v>843</v>
      </c>
      <c r="R77" s="14">
        <f t="shared" ref="R77:R81" si="7">E77-G77</f>
        <v>214</v>
      </c>
    </row>
    <row r="78" spans="1:20" x14ac:dyDescent="0.5">
      <c r="B78" s="25"/>
      <c r="C78" s="80" t="s">
        <v>95</v>
      </c>
      <c r="D78" s="80"/>
      <c r="E78" s="55">
        <v>958</v>
      </c>
      <c r="F78" s="55"/>
      <c r="G78" s="55">
        <f>P8+P13+P16+P19+P24+P29+P34+P39+P44+P52+P57+P62+P67</f>
        <v>742</v>
      </c>
      <c r="H78" s="55"/>
      <c r="I78" s="55">
        <f>G78-K78</f>
        <v>512</v>
      </c>
      <c r="J78" s="55"/>
      <c r="K78" s="56">
        <f>D13+D16+E16+D19+E19+F24+L34+M34+F39+F44+H57+F67+G67</f>
        <v>230</v>
      </c>
      <c r="L78" s="56"/>
      <c r="M78" s="57"/>
      <c r="N78" s="58"/>
      <c r="O78" s="10">
        <f>Q8+Q13+Q16+Q24+Q29+Q34+Q39+Q44+Q52+Q57+Q62+Q67</f>
        <v>142</v>
      </c>
      <c r="P78" s="12"/>
      <c r="Q78" s="23">
        <f t="shared" si="6"/>
        <v>884</v>
      </c>
      <c r="R78" s="14">
        <f t="shared" si="7"/>
        <v>216</v>
      </c>
    </row>
    <row r="79" spans="1:20" s="15" customFormat="1" x14ac:dyDescent="0.5">
      <c r="B79" s="25"/>
      <c r="C79" s="80" t="s">
        <v>96</v>
      </c>
      <c r="D79" s="80"/>
      <c r="E79" s="55">
        <v>705</v>
      </c>
      <c r="F79" s="55"/>
      <c r="G79" s="55">
        <f>P9+P14+P20+P25+P30+P35+P40+P45+P53+P58+P63+P68</f>
        <v>698</v>
      </c>
      <c r="H79" s="55"/>
      <c r="I79" s="55">
        <f>G79-K79-M79</f>
        <v>355</v>
      </c>
      <c r="J79" s="55"/>
      <c r="K79" s="56">
        <f>H9+I9+J9+F25+H35+I35+J35+K35+E40+D63+D14+D30</f>
        <v>186</v>
      </c>
      <c r="L79" s="56"/>
      <c r="M79" s="57">
        <f>L9+M9+D20+E20+G25+L35+M35+H58+F68</f>
        <v>157</v>
      </c>
      <c r="N79" s="58"/>
      <c r="O79" s="10"/>
      <c r="P79" s="12"/>
      <c r="Q79" s="23">
        <f t="shared" si="6"/>
        <v>698</v>
      </c>
      <c r="R79" s="14">
        <f t="shared" si="7"/>
        <v>7</v>
      </c>
    </row>
    <row r="80" spans="1:20" x14ac:dyDescent="0.5">
      <c r="B80" s="25"/>
      <c r="C80" s="80" t="s">
        <v>97</v>
      </c>
      <c r="D80" s="80"/>
      <c r="E80" s="55">
        <v>786</v>
      </c>
      <c r="F80" s="55"/>
      <c r="G80" s="55">
        <f>P10+P15+P21+P26+P31+P36+P41+P46+P54+P59+P64+P69</f>
        <v>707</v>
      </c>
      <c r="H80" s="55"/>
      <c r="I80" s="55">
        <f>G80-K80-M80</f>
        <v>390</v>
      </c>
      <c r="J80" s="55"/>
      <c r="K80" s="56">
        <f>H10+I10+D15+D21+F26+D31+J36+K36+L36+E41+H59+D64</f>
        <v>199</v>
      </c>
      <c r="L80" s="56"/>
      <c r="M80" s="57">
        <f>J10+G26+N36+O36+F41+G46+I59+E64+F69</f>
        <v>118</v>
      </c>
      <c r="N80" s="58"/>
      <c r="O80" s="10">
        <f>Q10+Q26+Q36+Q46+Q59+Q69</f>
        <v>45</v>
      </c>
      <c r="P80" s="12">
        <f>R10+R21+R31+R36+R41+R46+R64</f>
        <v>10</v>
      </c>
      <c r="Q80" s="23">
        <f t="shared" si="6"/>
        <v>762</v>
      </c>
      <c r="R80" s="14">
        <f t="shared" si="7"/>
        <v>79</v>
      </c>
    </row>
    <row r="81" spans="2:18" x14ac:dyDescent="0.5">
      <c r="B81" s="29"/>
      <c r="C81" s="59" t="s">
        <v>5</v>
      </c>
      <c r="D81" s="59"/>
      <c r="E81" s="59">
        <f>SUM(E76:F80)</f>
        <v>4634</v>
      </c>
      <c r="F81" s="59"/>
      <c r="G81" s="60">
        <f>SUM(G76:H80)</f>
        <v>4116</v>
      </c>
      <c r="H81" s="61"/>
      <c r="I81" s="62">
        <f>SUM(I76:J80)</f>
        <v>3226</v>
      </c>
      <c r="J81" s="61"/>
      <c r="K81" s="63">
        <f>SUM(K76:L80)</f>
        <v>615</v>
      </c>
      <c r="L81" s="63"/>
      <c r="M81" s="64">
        <f>SUM(M76:N80)</f>
        <v>275</v>
      </c>
      <c r="N81" s="65"/>
      <c r="O81" s="23">
        <f>SUM(O76:O80)</f>
        <v>187</v>
      </c>
      <c r="P81" s="24">
        <f>SUM(P76:P80)</f>
        <v>10</v>
      </c>
      <c r="Q81" s="23">
        <f t="shared" si="6"/>
        <v>4313</v>
      </c>
      <c r="R81" s="14">
        <f t="shared" si="7"/>
        <v>518</v>
      </c>
    </row>
    <row r="82" spans="2:18" ht="26.25" customHeight="1" x14ac:dyDescent="0.5"/>
    <row r="83" spans="2:18" x14ac:dyDescent="0.5">
      <c r="J83" s="53"/>
      <c r="K83" s="53"/>
      <c r="L83" s="53"/>
      <c r="M83" s="53"/>
      <c r="N83" s="53"/>
      <c r="O83" s="53"/>
      <c r="P83" s="53"/>
    </row>
    <row r="84" spans="2:18" x14ac:dyDescent="0.5">
      <c r="J84" s="19"/>
      <c r="K84" s="19"/>
      <c r="L84" s="19"/>
      <c r="M84" s="19"/>
      <c r="N84" s="19"/>
      <c r="O84" s="19"/>
      <c r="P84" s="19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A97" s="4" t="s">
        <v>9</v>
      </c>
      <c r="B97" s="32" t="str">
        <f>B6</f>
        <v>ช่างยนต์</v>
      </c>
      <c r="C97" s="33">
        <f t="shared" ref="C97:J97" si="8">D6</f>
        <v>21</v>
      </c>
      <c r="D97" s="33">
        <f t="shared" si="8"/>
        <v>21</v>
      </c>
      <c r="E97" s="33">
        <f t="shared" si="8"/>
        <v>20</v>
      </c>
      <c r="F97" s="33">
        <f t="shared" si="8"/>
        <v>20</v>
      </c>
      <c r="G97" s="33">
        <f t="shared" si="8"/>
        <v>20</v>
      </c>
      <c r="H97" s="33">
        <f t="shared" si="8"/>
        <v>20</v>
      </c>
      <c r="I97" s="33">
        <f t="shared" si="8"/>
        <v>20</v>
      </c>
      <c r="J97" s="33">
        <f t="shared" si="8"/>
        <v>20</v>
      </c>
      <c r="K97" s="33"/>
      <c r="L97" s="33"/>
      <c r="M97" s="33"/>
      <c r="N97" s="33"/>
      <c r="O97" s="42"/>
      <c r="P97" s="6">
        <f>SUM(C97:O97)</f>
        <v>162</v>
      </c>
    </row>
    <row r="98" spans="1:16" x14ac:dyDescent="0.5">
      <c r="A98" s="4" t="s">
        <v>9</v>
      </c>
      <c r="B98" s="5" t="s">
        <v>20</v>
      </c>
      <c r="C98" s="33">
        <f>D11</f>
        <v>20</v>
      </c>
      <c r="D98" s="33">
        <f>E11</f>
        <v>20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6">
        <f t="shared" ref="P98:P108" si="9">SUM(C98:O98)</f>
        <v>40</v>
      </c>
    </row>
    <row r="99" spans="1:16" x14ac:dyDescent="0.5">
      <c r="A99" s="4" t="s">
        <v>9</v>
      </c>
      <c r="B99" s="32" t="str">
        <f>B17</f>
        <v>ยานยนต์ไฟฟ้า</v>
      </c>
      <c r="C99" s="33">
        <f>D17</f>
        <v>21</v>
      </c>
      <c r="D99" s="33">
        <f>E17</f>
        <v>21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6">
        <f t="shared" si="9"/>
        <v>42</v>
      </c>
    </row>
    <row r="100" spans="1:16" x14ac:dyDescent="0.5">
      <c r="A100" s="4" t="s">
        <v>9</v>
      </c>
      <c r="B100" s="32" t="str">
        <f>B22</f>
        <v>ช่างกลโรงงาน</v>
      </c>
      <c r="C100" s="33">
        <f t="shared" ref="C100:H100" si="10">D22</f>
        <v>21</v>
      </c>
      <c r="D100" s="33">
        <f t="shared" si="10"/>
        <v>21</v>
      </c>
      <c r="E100" s="33">
        <f t="shared" si="10"/>
        <v>20</v>
      </c>
      <c r="F100" s="33">
        <f t="shared" si="10"/>
        <v>20</v>
      </c>
      <c r="G100" s="33">
        <f t="shared" si="10"/>
        <v>20</v>
      </c>
      <c r="H100" s="33">
        <f t="shared" si="10"/>
        <v>20</v>
      </c>
      <c r="I100" s="33"/>
      <c r="J100" s="33"/>
      <c r="K100" s="33"/>
      <c r="L100" s="4"/>
      <c r="M100" s="4"/>
      <c r="N100" s="4"/>
      <c r="O100" s="6"/>
      <c r="P100" s="6">
        <f t="shared" si="9"/>
        <v>122</v>
      </c>
    </row>
    <row r="101" spans="1:16" x14ac:dyDescent="0.5">
      <c r="A101" s="4" t="s">
        <v>9</v>
      </c>
      <c r="B101" s="32" t="str">
        <f>B27</f>
        <v>ช่างเชื่อมโลหะ</v>
      </c>
      <c r="C101" s="33">
        <f>D27</f>
        <v>17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17</v>
      </c>
    </row>
    <row r="102" spans="1:16" x14ac:dyDescent="0.5">
      <c r="A102" s="4" t="s">
        <v>9</v>
      </c>
      <c r="B102" s="32" t="str">
        <f>B32</f>
        <v>ช่างไฟฟ้า</v>
      </c>
      <c r="C102" s="33">
        <f t="shared" ref="C102:L102" si="11">D32</f>
        <v>20</v>
      </c>
      <c r="D102" s="33">
        <f t="shared" si="11"/>
        <v>20</v>
      </c>
      <c r="E102" s="33">
        <f t="shared" si="11"/>
        <v>20</v>
      </c>
      <c r="F102" s="33">
        <f t="shared" si="11"/>
        <v>20</v>
      </c>
      <c r="G102" s="33">
        <f t="shared" si="11"/>
        <v>20</v>
      </c>
      <c r="H102" s="33">
        <f t="shared" si="11"/>
        <v>20</v>
      </c>
      <c r="I102" s="33">
        <f t="shared" si="11"/>
        <v>20</v>
      </c>
      <c r="J102" s="33">
        <f t="shared" si="11"/>
        <v>20</v>
      </c>
      <c r="K102" s="33">
        <f t="shared" si="11"/>
        <v>20</v>
      </c>
      <c r="L102" s="33">
        <f t="shared" si="11"/>
        <v>20</v>
      </c>
      <c r="M102" s="33"/>
      <c r="N102" s="4"/>
      <c r="O102" s="6"/>
      <c r="P102" s="6">
        <f t="shared" si="9"/>
        <v>200</v>
      </c>
    </row>
    <row r="103" spans="1:16" x14ac:dyDescent="0.5">
      <c r="A103" s="4" t="s">
        <v>9</v>
      </c>
      <c r="B103" s="32" t="str">
        <f>B37</f>
        <v>อิเล็กทรอนิกส์</v>
      </c>
      <c r="C103" s="33">
        <f>D37</f>
        <v>20</v>
      </c>
      <c r="D103" s="33">
        <f>E37</f>
        <v>20</v>
      </c>
      <c r="E103" s="33">
        <f>F37</f>
        <v>20</v>
      </c>
      <c r="F103" s="33">
        <f>G37</f>
        <v>20</v>
      </c>
      <c r="G103" s="33"/>
      <c r="H103" s="33"/>
      <c r="I103" s="33"/>
      <c r="J103" s="33"/>
      <c r="K103" s="4"/>
      <c r="L103" s="4"/>
      <c r="M103" s="4"/>
      <c r="N103" s="4"/>
      <c r="O103" s="6"/>
      <c r="P103" s="6">
        <f t="shared" si="9"/>
        <v>80</v>
      </c>
    </row>
    <row r="104" spans="1:16" x14ac:dyDescent="0.5">
      <c r="A104" s="4" t="s">
        <v>9</v>
      </c>
      <c r="B104" s="32" t="str">
        <f>B42</f>
        <v>ช่างก่อสร้าง</v>
      </c>
      <c r="C104" s="33">
        <f t="shared" ref="C104:H104" si="12">D42</f>
        <v>20</v>
      </c>
      <c r="D104" s="33">
        <f t="shared" si="12"/>
        <v>20</v>
      </c>
      <c r="E104" s="33">
        <f t="shared" si="12"/>
        <v>20</v>
      </c>
      <c r="F104" s="33">
        <f t="shared" si="12"/>
        <v>19</v>
      </c>
      <c r="G104" s="33">
        <f t="shared" si="12"/>
        <v>20</v>
      </c>
      <c r="H104" s="33">
        <f t="shared" si="12"/>
        <v>21</v>
      </c>
      <c r="I104" s="33"/>
      <c r="J104" s="33"/>
      <c r="K104" s="33"/>
      <c r="L104" s="33"/>
      <c r="M104" s="4"/>
      <c r="N104" s="4"/>
      <c r="O104" s="6"/>
      <c r="P104" s="6">
        <f t="shared" si="9"/>
        <v>120</v>
      </c>
    </row>
    <row r="105" spans="1:16" x14ac:dyDescent="0.5">
      <c r="A105" s="4" t="s">
        <v>9</v>
      </c>
      <c r="B105" s="32" t="s">
        <v>59</v>
      </c>
      <c r="C105" s="33">
        <f>D50</f>
        <v>17</v>
      </c>
      <c r="D105" s="33">
        <f>E50</f>
        <v>18</v>
      </c>
      <c r="E105" s="33"/>
      <c r="F105" s="33"/>
      <c r="G105" s="33"/>
      <c r="H105" s="4"/>
      <c r="I105" s="4"/>
      <c r="J105" s="4"/>
      <c r="K105" s="4"/>
      <c r="L105" s="4"/>
      <c r="M105" s="4"/>
      <c r="N105" s="4"/>
      <c r="O105" s="6"/>
      <c r="P105" s="6">
        <f t="shared" si="9"/>
        <v>35</v>
      </c>
    </row>
    <row r="106" spans="1:16" x14ac:dyDescent="0.5">
      <c r="A106" s="4" t="s">
        <v>9</v>
      </c>
      <c r="B106" s="32" t="str">
        <f>B55</f>
        <v>โยธา</v>
      </c>
      <c r="C106" s="33">
        <f t="shared" ref="C106:J106" si="13">D55</f>
        <v>21</v>
      </c>
      <c r="D106" s="33">
        <f t="shared" si="13"/>
        <v>21</v>
      </c>
      <c r="E106" s="33">
        <f t="shared" si="13"/>
        <v>21</v>
      </c>
      <c r="F106" s="33">
        <f t="shared" si="13"/>
        <v>21</v>
      </c>
      <c r="G106" s="33">
        <f t="shared" si="13"/>
        <v>20</v>
      </c>
      <c r="H106" s="33">
        <f t="shared" si="13"/>
        <v>20</v>
      </c>
      <c r="I106" s="33">
        <f t="shared" si="13"/>
        <v>20</v>
      </c>
      <c r="J106" s="33">
        <f t="shared" si="13"/>
        <v>20</v>
      </c>
      <c r="K106" s="33"/>
      <c r="L106" s="33"/>
      <c r="M106" s="33"/>
      <c r="N106" s="33"/>
      <c r="O106" s="6"/>
      <c r="P106" s="6">
        <f t="shared" si="9"/>
        <v>164</v>
      </c>
    </row>
    <row r="107" spans="1:16" x14ac:dyDescent="0.5">
      <c r="A107" s="4" t="s">
        <v>9</v>
      </c>
      <c r="B107" s="32" t="s">
        <v>90</v>
      </c>
      <c r="C107" s="33">
        <f>D60</f>
        <v>20</v>
      </c>
      <c r="D107" s="33">
        <f>E60</f>
        <v>21</v>
      </c>
      <c r="E107" s="33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6">
        <f t="shared" si="9"/>
        <v>41</v>
      </c>
    </row>
    <row r="108" spans="1:16" x14ac:dyDescent="0.5">
      <c r="A108" s="4" t="s">
        <v>9</v>
      </c>
      <c r="B108" s="32" t="str">
        <f>B65</f>
        <v>เทคโนโลยีสารสนเทศ</v>
      </c>
      <c r="C108" s="33">
        <f>D65</f>
        <v>20</v>
      </c>
      <c r="D108" s="33">
        <f>E65</f>
        <v>21</v>
      </c>
      <c r="E108" s="33">
        <f>F65</f>
        <v>20</v>
      </c>
      <c r="F108" s="33">
        <f>G65</f>
        <v>21</v>
      </c>
      <c r="G108" s="33">
        <f>H65</f>
        <v>21</v>
      </c>
      <c r="H108" s="33"/>
      <c r="I108" s="33"/>
      <c r="J108" s="33"/>
      <c r="K108" s="33"/>
      <c r="L108" s="33"/>
      <c r="M108" s="4"/>
      <c r="N108" s="4"/>
      <c r="O108" s="6"/>
      <c r="P108" s="6">
        <f t="shared" si="9"/>
        <v>103</v>
      </c>
    </row>
    <row r="109" spans="1:16" x14ac:dyDescent="0.5">
      <c r="A109" s="46" t="s">
        <v>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  <c r="P109" s="35">
        <f>SUM(P97:P108)</f>
        <v>1126</v>
      </c>
    </row>
    <row r="110" spans="1:16" x14ac:dyDescent="0.5">
      <c r="A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7"/>
    </row>
    <row r="111" spans="1:16" x14ac:dyDescent="0.5">
      <c r="A111" s="4" t="s">
        <v>13</v>
      </c>
      <c r="B111" s="5" t="s">
        <v>79</v>
      </c>
      <c r="C111" s="4">
        <f t="shared" ref="C111:J111" si="14">D7</f>
        <v>19</v>
      </c>
      <c r="D111" s="4">
        <f t="shared" si="14"/>
        <v>20</v>
      </c>
      <c r="E111" s="4">
        <f t="shared" si="14"/>
        <v>15</v>
      </c>
      <c r="F111" s="4">
        <f t="shared" si="14"/>
        <v>16</v>
      </c>
      <c r="G111" s="4">
        <f t="shared" si="14"/>
        <v>17</v>
      </c>
      <c r="H111" s="4">
        <f t="shared" si="14"/>
        <v>13</v>
      </c>
      <c r="I111" s="4">
        <f t="shared" si="14"/>
        <v>17</v>
      </c>
      <c r="J111" s="4">
        <f t="shared" si="14"/>
        <v>13</v>
      </c>
      <c r="K111" s="4"/>
      <c r="L111" s="4"/>
      <c r="M111" s="4"/>
      <c r="N111" s="4"/>
      <c r="O111" s="6"/>
      <c r="P111" s="6">
        <f>SUM(C111:O111)</f>
        <v>130</v>
      </c>
    </row>
    <row r="112" spans="1:16" x14ac:dyDescent="0.5">
      <c r="A112" s="4" t="s">
        <v>13</v>
      </c>
      <c r="B112" s="5" t="s">
        <v>20</v>
      </c>
      <c r="C112" s="4">
        <f>D12</f>
        <v>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6">
        <f t="shared" ref="P112:P122" si="15">SUM(C112:O112)</f>
        <v>8</v>
      </c>
    </row>
    <row r="113" spans="1:18" x14ac:dyDescent="0.5">
      <c r="A113" s="4" t="s">
        <v>13</v>
      </c>
      <c r="B113" s="5" t="s">
        <v>27</v>
      </c>
      <c r="C113" s="4">
        <f>D18</f>
        <v>17</v>
      </c>
      <c r="D113" s="4">
        <f>E18</f>
        <v>14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6">
        <f t="shared" si="15"/>
        <v>31</v>
      </c>
    </row>
    <row r="114" spans="1:18" x14ac:dyDescent="0.5">
      <c r="A114" s="4" t="s">
        <v>13</v>
      </c>
      <c r="B114" s="5" t="s">
        <v>80</v>
      </c>
      <c r="C114" s="4">
        <f>D23</f>
        <v>14</v>
      </c>
      <c r="D114" s="4">
        <f>E23</f>
        <v>14</v>
      </c>
      <c r="E114" s="4">
        <f>F23</f>
        <v>25</v>
      </c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si="15"/>
        <v>53</v>
      </c>
    </row>
    <row r="115" spans="1:18" x14ac:dyDescent="0.5">
      <c r="A115" s="4" t="s">
        <v>13</v>
      </c>
      <c r="B115" s="5" t="s">
        <v>81</v>
      </c>
      <c r="C115" s="4">
        <f>D28</f>
        <v>14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5"/>
        <v>14</v>
      </c>
    </row>
    <row r="116" spans="1:18" x14ac:dyDescent="0.5">
      <c r="A116" s="4" t="s">
        <v>13</v>
      </c>
      <c r="B116" s="5" t="s">
        <v>82</v>
      </c>
      <c r="C116" s="4">
        <f t="shared" ref="C116:L116" si="16">D33</f>
        <v>20</v>
      </c>
      <c r="D116" s="4">
        <f t="shared" si="16"/>
        <v>20</v>
      </c>
      <c r="E116" s="4">
        <f t="shared" si="16"/>
        <v>21</v>
      </c>
      <c r="F116" s="4">
        <f t="shared" si="16"/>
        <v>19</v>
      </c>
      <c r="G116" s="4">
        <f t="shared" si="16"/>
        <v>17</v>
      </c>
      <c r="H116" s="4">
        <f t="shared" si="16"/>
        <v>17</v>
      </c>
      <c r="I116" s="4">
        <f t="shared" si="16"/>
        <v>17</v>
      </c>
      <c r="J116" s="4">
        <f t="shared" si="16"/>
        <v>15</v>
      </c>
      <c r="K116" s="4">
        <f t="shared" si="16"/>
        <v>16</v>
      </c>
      <c r="L116" s="4">
        <f t="shared" si="16"/>
        <v>16</v>
      </c>
      <c r="M116" s="4"/>
      <c r="N116" s="4"/>
      <c r="O116" s="6"/>
      <c r="P116" s="6">
        <f t="shared" si="15"/>
        <v>178</v>
      </c>
    </row>
    <row r="117" spans="1:18" x14ac:dyDescent="0.5">
      <c r="A117" s="4" t="s">
        <v>13</v>
      </c>
      <c r="B117" s="5" t="s">
        <v>51</v>
      </c>
      <c r="C117" s="4">
        <f>D38</f>
        <v>20</v>
      </c>
      <c r="D117" s="4">
        <f>E38</f>
        <v>14</v>
      </c>
      <c r="E117" s="4">
        <f>F38</f>
        <v>15</v>
      </c>
      <c r="F117" s="4">
        <f>G38</f>
        <v>18</v>
      </c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5"/>
        <v>67</v>
      </c>
    </row>
    <row r="118" spans="1:18" x14ac:dyDescent="0.5">
      <c r="A118" s="4" t="s">
        <v>13</v>
      </c>
      <c r="B118" s="5" t="s">
        <v>83</v>
      </c>
      <c r="C118" s="4">
        <f>D43</f>
        <v>18</v>
      </c>
      <c r="D118" s="4">
        <f>E43</f>
        <v>14</v>
      </c>
      <c r="E118" s="4">
        <f>F43</f>
        <v>14</v>
      </c>
      <c r="F118" s="4">
        <f>G43</f>
        <v>19</v>
      </c>
      <c r="G118" s="4">
        <f>H43</f>
        <v>21</v>
      </c>
      <c r="H118" s="4"/>
      <c r="I118" s="4"/>
      <c r="J118" s="4"/>
      <c r="K118" s="4"/>
      <c r="L118" s="4"/>
      <c r="M118" s="4"/>
      <c r="N118" s="4"/>
      <c r="O118" s="6"/>
      <c r="P118" s="6">
        <f t="shared" si="15"/>
        <v>86</v>
      </c>
    </row>
    <row r="119" spans="1:18" x14ac:dyDescent="0.5">
      <c r="A119" s="4" t="s">
        <v>13</v>
      </c>
      <c r="B119" s="32" t="s">
        <v>59</v>
      </c>
      <c r="C119" s="4">
        <f>D51</f>
        <v>16</v>
      </c>
      <c r="D119" s="4">
        <f>E51</f>
        <v>12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5"/>
        <v>28</v>
      </c>
    </row>
    <row r="120" spans="1:18" x14ac:dyDescent="0.5">
      <c r="A120" s="4" t="s">
        <v>13</v>
      </c>
      <c r="B120" s="32" t="s">
        <v>66</v>
      </c>
      <c r="C120" s="4">
        <f t="shared" ref="C120:I120" si="17">D56</f>
        <v>19</v>
      </c>
      <c r="D120" s="4">
        <f t="shared" si="17"/>
        <v>20</v>
      </c>
      <c r="E120" s="4">
        <f t="shared" si="17"/>
        <v>16</v>
      </c>
      <c r="F120" s="4">
        <f t="shared" si="17"/>
        <v>19</v>
      </c>
      <c r="G120" s="4">
        <f t="shared" si="17"/>
        <v>16</v>
      </c>
      <c r="H120" s="4">
        <f t="shared" si="17"/>
        <v>14</v>
      </c>
      <c r="I120" s="4">
        <f t="shared" si="17"/>
        <v>26</v>
      </c>
      <c r="J120" s="4"/>
      <c r="K120" s="4"/>
      <c r="L120" s="4"/>
      <c r="M120" s="4"/>
      <c r="N120" s="4"/>
      <c r="O120" s="6"/>
      <c r="P120" s="6">
        <f t="shared" si="15"/>
        <v>130</v>
      </c>
    </row>
    <row r="121" spans="1:18" x14ac:dyDescent="0.5">
      <c r="A121" s="4" t="s">
        <v>13</v>
      </c>
      <c r="B121" s="32" t="s">
        <v>90</v>
      </c>
      <c r="C121" s="4">
        <f>D61</f>
        <v>20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5"/>
        <v>20</v>
      </c>
    </row>
    <row r="122" spans="1:18" x14ac:dyDescent="0.5">
      <c r="A122" s="4" t="s">
        <v>13</v>
      </c>
      <c r="B122" s="5" t="s">
        <v>69</v>
      </c>
      <c r="C122" s="4">
        <f t="shared" ref="C122:H122" si="18">D66</f>
        <v>18</v>
      </c>
      <c r="D122" s="4">
        <f t="shared" si="18"/>
        <v>16</v>
      </c>
      <c r="E122" s="4">
        <f t="shared" si="18"/>
        <v>18</v>
      </c>
      <c r="F122" s="4">
        <f t="shared" si="18"/>
        <v>18</v>
      </c>
      <c r="G122" s="4">
        <f t="shared" si="18"/>
        <v>14</v>
      </c>
      <c r="H122" s="4">
        <f t="shared" si="18"/>
        <v>14</v>
      </c>
      <c r="I122" s="4"/>
      <c r="J122" s="4"/>
      <c r="K122" s="4"/>
      <c r="L122" s="4"/>
      <c r="M122" s="4"/>
      <c r="N122" s="4"/>
      <c r="O122" s="6"/>
      <c r="P122" s="6">
        <f t="shared" si="15"/>
        <v>98</v>
      </c>
    </row>
    <row r="123" spans="1:18" s="16" customFormat="1" x14ac:dyDescent="0.5">
      <c r="A123" s="46" t="s">
        <v>5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8"/>
      <c r="P123" s="35">
        <f>SUM(P111:P122)</f>
        <v>843</v>
      </c>
      <c r="Q123" s="17"/>
      <c r="R123" s="17"/>
    </row>
    <row r="124" spans="1:18" x14ac:dyDescent="0.5">
      <c r="A124" s="19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5" spans="1:18" x14ac:dyDescent="0.5">
      <c r="A125" s="19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</row>
    <row r="126" spans="1:18" x14ac:dyDescent="0.5">
      <c r="A126" s="4" t="s">
        <v>14</v>
      </c>
      <c r="B126" s="32" t="s">
        <v>79</v>
      </c>
      <c r="C126" s="33">
        <f t="shared" ref="C126:H126" si="19">D8</f>
        <v>20</v>
      </c>
      <c r="D126" s="33">
        <f t="shared" si="19"/>
        <v>19</v>
      </c>
      <c r="E126" s="33">
        <f t="shared" si="19"/>
        <v>12</v>
      </c>
      <c r="F126" s="33">
        <f t="shared" si="19"/>
        <v>15</v>
      </c>
      <c r="G126" s="33">
        <f t="shared" si="19"/>
        <v>14</v>
      </c>
      <c r="H126" s="33">
        <f t="shared" si="19"/>
        <v>12</v>
      </c>
      <c r="I126" s="33"/>
      <c r="J126" s="33"/>
      <c r="K126" s="33"/>
      <c r="L126" s="33"/>
      <c r="M126" s="33"/>
      <c r="N126" s="4"/>
      <c r="O126" s="6"/>
      <c r="P126" s="6">
        <f>SUM(C126:O126)</f>
        <v>92</v>
      </c>
      <c r="Q126" s="6"/>
      <c r="R126" s="6"/>
    </row>
    <row r="127" spans="1:18" x14ac:dyDescent="0.5">
      <c r="A127" s="4" t="s">
        <v>14</v>
      </c>
      <c r="B127" s="32" t="s">
        <v>20</v>
      </c>
      <c r="C127" s="43">
        <f>D13</f>
        <v>18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6">
        <f t="shared" ref="P127:P138" si="20">SUM(C127:O127)</f>
        <v>18</v>
      </c>
      <c r="Q127" s="6"/>
      <c r="R127" s="6"/>
    </row>
    <row r="128" spans="1:18" x14ac:dyDescent="0.5">
      <c r="A128" s="4" t="s">
        <v>14</v>
      </c>
      <c r="B128" s="32" t="str">
        <f>B16</f>
        <v>จักรยานยนต์และเครื่องยนต์เล็ก</v>
      </c>
      <c r="C128" s="43">
        <f>D16</f>
        <v>13</v>
      </c>
      <c r="D128" s="43">
        <f>E16</f>
        <v>13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6">
        <f t="shared" si="20"/>
        <v>26</v>
      </c>
      <c r="Q128" s="6"/>
      <c r="R128" s="6"/>
    </row>
    <row r="129" spans="1:18" x14ac:dyDescent="0.5">
      <c r="A129" s="4" t="s">
        <v>14</v>
      </c>
      <c r="B129" s="5" t="s">
        <v>27</v>
      </c>
      <c r="C129" s="43">
        <f>D19</f>
        <v>16</v>
      </c>
      <c r="D129" s="43">
        <f>E19</f>
        <v>15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si="20"/>
        <v>31</v>
      </c>
      <c r="Q129" s="6"/>
      <c r="R129" s="6"/>
    </row>
    <row r="130" spans="1:18" x14ac:dyDescent="0.5">
      <c r="A130" s="4" t="s">
        <v>14</v>
      </c>
      <c r="B130" s="32" t="s">
        <v>80</v>
      </c>
      <c r="C130" s="33">
        <f>D24</f>
        <v>18</v>
      </c>
      <c r="D130" s="33">
        <f>E24</f>
        <v>16</v>
      </c>
      <c r="E130" s="43">
        <f>F24</f>
        <v>25</v>
      </c>
      <c r="F130" s="33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0"/>
        <v>59</v>
      </c>
      <c r="Q130" s="6"/>
      <c r="R130" s="6"/>
    </row>
    <row r="131" spans="1:18" x14ac:dyDescent="0.5">
      <c r="A131" s="4" t="s">
        <v>14</v>
      </c>
      <c r="B131" s="32" t="s">
        <v>81</v>
      </c>
      <c r="C131" s="33">
        <f>D29</f>
        <v>9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0"/>
        <v>9</v>
      </c>
      <c r="Q131" s="6"/>
      <c r="R131" s="6"/>
    </row>
    <row r="132" spans="1:18" x14ac:dyDescent="0.5">
      <c r="A132" s="4" t="s">
        <v>14</v>
      </c>
      <c r="B132" s="32" t="s">
        <v>82</v>
      </c>
      <c r="C132" s="33">
        <f t="shared" ref="C132:L132" si="21">D34</f>
        <v>20</v>
      </c>
      <c r="D132" s="33">
        <f t="shared" si="21"/>
        <v>17</v>
      </c>
      <c r="E132" s="33">
        <f t="shared" si="21"/>
        <v>19</v>
      </c>
      <c r="F132" s="33">
        <f t="shared" si="21"/>
        <v>18</v>
      </c>
      <c r="G132" s="33">
        <f t="shared" si="21"/>
        <v>17</v>
      </c>
      <c r="H132" s="33">
        <f t="shared" si="21"/>
        <v>18</v>
      </c>
      <c r="I132" s="33">
        <f t="shared" si="21"/>
        <v>18</v>
      </c>
      <c r="J132" s="33">
        <f t="shared" si="21"/>
        <v>19</v>
      </c>
      <c r="K132" s="43">
        <f t="shared" si="21"/>
        <v>16</v>
      </c>
      <c r="L132" s="43">
        <f t="shared" si="21"/>
        <v>13</v>
      </c>
      <c r="M132" s="4"/>
      <c r="N132" s="4"/>
      <c r="O132" s="6"/>
      <c r="P132" s="6">
        <f t="shared" si="20"/>
        <v>175</v>
      </c>
      <c r="Q132" s="6"/>
      <c r="R132" s="6"/>
    </row>
    <row r="133" spans="1:18" x14ac:dyDescent="0.5">
      <c r="A133" s="4" t="s">
        <v>14</v>
      </c>
      <c r="B133" s="32" t="s">
        <v>51</v>
      </c>
      <c r="C133" s="33">
        <f>D39</f>
        <v>19</v>
      </c>
      <c r="D133" s="33">
        <f>E39</f>
        <v>18</v>
      </c>
      <c r="E133" s="43">
        <f>F39</f>
        <v>23</v>
      </c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0"/>
        <v>60</v>
      </c>
      <c r="Q133" s="6"/>
      <c r="R133" s="6"/>
    </row>
    <row r="134" spans="1:18" x14ac:dyDescent="0.5">
      <c r="A134" s="4" t="s">
        <v>14</v>
      </c>
      <c r="B134" s="32" t="s">
        <v>83</v>
      </c>
      <c r="C134" s="33">
        <f>D44</f>
        <v>21</v>
      </c>
      <c r="D134" s="33">
        <f>E44</f>
        <v>16</v>
      </c>
      <c r="E134" s="43">
        <f>F44</f>
        <v>22</v>
      </c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6">
        <f t="shared" si="20"/>
        <v>59</v>
      </c>
      <c r="Q134" s="6"/>
      <c r="R134" s="6"/>
    </row>
    <row r="135" spans="1:18" x14ac:dyDescent="0.5">
      <c r="A135" s="4" t="s">
        <v>14</v>
      </c>
      <c r="B135" s="32" t="s">
        <v>59</v>
      </c>
      <c r="C135" s="33">
        <f>D52</f>
        <v>20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0"/>
        <v>20</v>
      </c>
      <c r="Q135" s="6"/>
      <c r="R135" s="6"/>
    </row>
    <row r="136" spans="1:18" x14ac:dyDescent="0.5">
      <c r="A136" s="4" t="s">
        <v>14</v>
      </c>
      <c r="B136" s="32" t="s">
        <v>66</v>
      </c>
      <c r="C136" s="33">
        <f>D57</f>
        <v>19</v>
      </c>
      <c r="D136" s="33">
        <f>E57</f>
        <v>20</v>
      </c>
      <c r="E136" s="33">
        <f>F57</f>
        <v>18</v>
      </c>
      <c r="F136" s="33">
        <f>G57</f>
        <v>15</v>
      </c>
      <c r="G136" s="43">
        <f>H57</f>
        <v>25</v>
      </c>
      <c r="H136" s="33"/>
      <c r="I136" s="4"/>
      <c r="J136" s="4"/>
      <c r="K136" s="4"/>
      <c r="L136" s="4"/>
      <c r="M136" s="4"/>
      <c r="N136" s="4"/>
      <c r="O136" s="6"/>
      <c r="P136" s="6">
        <f t="shared" si="20"/>
        <v>97</v>
      </c>
      <c r="Q136" s="6"/>
      <c r="R136" s="6"/>
    </row>
    <row r="137" spans="1:18" x14ac:dyDescent="0.5">
      <c r="A137" s="4" t="s">
        <v>14</v>
      </c>
      <c r="B137" s="32" t="s">
        <v>90</v>
      </c>
      <c r="C137" s="33">
        <f>D62</f>
        <v>23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0"/>
        <v>23</v>
      </c>
      <c r="Q137" s="6"/>
      <c r="R137" s="6"/>
    </row>
    <row r="138" spans="1:18" x14ac:dyDescent="0.5">
      <c r="A138" s="4" t="s">
        <v>14</v>
      </c>
      <c r="B138" s="32" t="s">
        <v>69</v>
      </c>
      <c r="C138" s="33">
        <f>D67</f>
        <v>21</v>
      </c>
      <c r="D138" s="33">
        <f>E67</f>
        <v>21</v>
      </c>
      <c r="E138" s="43">
        <f>F67</f>
        <v>16</v>
      </c>
      <c r="F138" s="43">
        <f>G67</f>
        <v>15</v>
      </c>
      <c r="G138" s="4"/>
      <c r="H138" s="4"/>
      <c r="I138" s="4"/>
      <c r="J138" s="4"/>
      <c r="K138" s="4"/>
      <c r="L138" s="4"/>
      <c r="M138" s="4"/>
      <c r="N138" s="4"/>
      <c r="O138" s="6"/>
      <c r="P138" s="6">
        <f t="shared" si="20"/>
        <v>73</v>
      </c>
      <c r="Q138" s="6"/>
      <c r="R138" s="6"/>
    </row>
    <row r="139" spans="1:18" x14ac:dyDescent="0.5">
      <c r="A139" s="46" t="s">
        <v>5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8"/>
      <c r="P139" s="35">
        <f>SUM(P126:P138)</f>
        <v>742</v>
      </c>
      <c r="Q139" s="35">
        <f>SUM(Q126:Q138)</f>
        <v>0</v>
      </c>
      <c r="R139" s="35">
        <f>SUM(R126:R138)</f>
        <v>0</v>
      </c>
    </row>
    <row r="140" spans="1:18" x14ac:dyDescent="0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8" x14ac:dyDescent="0.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8" x14ac:dyDescent="0.5">
      <c r="A145" s="4" t="s">
        <v>15</v>
      </c>
      <c r="B145" s="5" t="str">
        <f>B9</f>
        <v>เทคนิคเครื่องกล</v>
      </c>
      <c r="C145" s="4">
        <f>D9</f>
        <v>24</v>
      </c>
      <c r="D145" s="4">
        <f>E9</f>
        <v>24</v>
      </c>
      <c r="E145" s="4">
        <f>F9</f>
        <v>23</v>
      </c>
      <c r="F145" s="4"/>
      <c r="G145" s="7">
        <f>H9</f>
        <v>20</v>
      </c>
      <c r="H145" s="7">
        <f>I9</f>
        <v>21</v>
      </c>
      <c r="I145" s="7">
        <f>J9</f>
        <v>21</v>
      </c>
      <c r="J145" s="4"/>
      <c r="K145" s="8">
        <f>L9</f>
        <v>8</v>
      </c>
      <c r="L145" s="8">
        <f>M9</f>
        <v>17</v>
      </c>
      <c r="M145" s="4"/>
      <c r="N145" s="4"/>
      <c r="O145" s="6"/>
      <c r="P145" s="6">
        <f>SUM(C145:O145)</f>
        <v>158</v>
      </c>
    </row>
    <row r="146" spans="1:18" x14ac:dyDescent="0.5">
      <c r="A146" s="4" t="s">
        <v>15</v>
      </c>
      <c r="B146" s="32" t="s">
        <v>84</v>
      </c>
      <c r="C146" s="43">
        <f>D14</f>
        <v>3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6">
        <f t="shared" ref="P146:P156" si="22">SUM(C146:O146)</f>
        <v>3</v>
      </c>
    </row>
    <row r="147" spans="1:18" x14ac:dyDescent="0.5">
      <c r="A147" s="4" t="s">
        <v>15</v>
      </c>
      <c r="B147" s="32" t="str">
        <f>B20</f>
        <v>เทคนิคยานยนต์ไฟฟ้า</v>
      </c>
      <c r="C147" s="44">
        <f>D20</f>
        <v>15</v>
      </c>
      <c r="D147" s="44">
        <f>E20</f>
        <v>15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6">
        <f t="shared" si="22"/>
        <v>30</v>
      </c>
      <c r="Q147" s="1" t="s">
        <v>89</v>
      </c>
    </row>
    <row r="148" spans="1:18" x14ac:dyDescent="0.5">
      <c r="A148" s="4" t="s">
        <v>15</v>
      </c>
      <c r="B148" s="32" t="str">
        <f>B25</f>
        <v>เทคนิคการผลิต</v>
      </c>
      <c r="C148" s="33">
        <f>D25</f>
        <v>17</v>
      </c>
      <c r="D148" s="33">
        <f>E25</f>
        <v>17</v>
      </c>
      <c r="E148" s="43">
        <f>F25</f>
        <v>12</v>
      </c>
      <c r="F148" s="44">
        <f>G25</f>
        <v>19</v>
      </c>
      <c r="G148" s="4"/>
      <c r="H148" s="4"/>
      <c r="I148" s="4"/>
      <c r="J148" s="4"/>
      <c r="K148" s="4"/>
      <c r="L148" s="4"/>
      <c r="M148" s="4"/>
      <c r="N148" s="4"/>
      <c r="O148" s="6"/>
      <c r="P148" s="6">
        <f t="shared" si="22"/>
        <v>65</v>
      </c>
    </row>
    <row r="149" spans="1:18" x14ac:dyDescent="0.5">
      <c r="A149" s="4" t="s">
        <v>15</v>
      </c>
      <c r="B149" s="32" t="str">
        <f>B30</f>
        <v>เทคนิคโลหะ</v>
      </c>
      <c r="C149" s="43">
        <f>D30</f>
        <v>6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si="22"/>
        <v>6</v>
      </c>
    </row>
    <row r="150" spans="1:18" x14ac:dyDescent="0.5">
      <c r="A150" s="4" t="s">
        <v>15</v>
      </c>
      <c r="B150" s="32" t="str">
        <f>B35</f>
        <v>ไฟฟ้า</v>
      </c>
      <c r="C150" s="33">
        <f t="shared" ref="C150:L150" si="23">D35</f>
        <v>20</v>
      </c>
      <c r="D150" s="33">
        <f t="shared" si="23"/>
        <v>20</v>
      </c>
      <c r="E150" s="33">
        <f t="shared" si="23"/>
        <v>20</v>
      </c>
      <c r="F150" s="33">
        <f t="shared" si="23"/>
        <v>20</v>
      </c>
      <c r="G150" s="43">
        <f t="shared" si="23"/>
        <v>20</v>
      </c>
      <c r="H150" s="43">
        <f t="shared" si="23"/>
        <v>20</v>
      </c>
      <c r="I150" s="43">
        <f t="shared" si="23"/>
        <v>19</v>
      </c>
      <c r="J150" s="43">
        <f t="shared" si="23"/>
        <v>20</v>
      </c>
      <c r="K150" s="44">
        <f t="shared" si="23"/>
        <v>21</v>
      </c>
      <c r="L150" s="44">
        <f t="shared" si="23"/>
        <v>21</v>
      </c>
      <c r="M150" s="33"/>
      <c r="N150" s="4"/>
      <c r="O150" s="6"/>
      <c r="P150" s="6">
        <f t="shared" si="22"/>
        <v>201</v>
      </c>
    </row>
    <row r="151" spans="1:18" x14ac:dyDescent="0.5">
      <c r="A151" s="4" t="s">
        <v>15</v>
      </c>
      <c r="B151" s="32" t="str">
        <f>B40</f>
        <v xml:space="preserve">เทคโนโลยีอิเล็กทรอนิกส์ </v>
      </c>
      <c r="C151" s="33">
        <f>D40</f>
        <v>12</v>
      </c>
      <c r="D151" s="43">
        <f>E40</f>
        <v>14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22"/>
        <v>26</v>
      </c>
    </row>
    <row r="152" spans="1:18" x14ac:dyDescent="0.5">
      <c r="A152" s="4" t="s">
        <v>15</v>
      </c>
      <c r="B152" s="32" t="str">
        <f>B45</f>
        <v>ช่างก่อสร้าง</v>
      </c>
      <c r="C152" s="33">
        <f>D45</f>
        <v>21</v>
      </c>
      <c r="D152" s="33">
        <f>E45</f>
        <v>20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22"/>
        <v>41</v>
      </c>
    </row>
    <row r="153" spans="1:18" x14ac:dyDescent="0.5">
      <c r="A153" s="4" t="s">
        <v>15</v>
      </c>
      <c r="B153" s="32" t="s">
        <v>61</v>
      </c>
      <c r="C153" s="33">
        <f>D53</f>
        <v>5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6">
        <f t="shared" si="22"/>
        <v>5</v>
      </c>
    </row>
    <row r="154" spans="1:18" x14ac:dyDescent="0.5">
      <c r="A154" s="4" t="s">
        <v>15</v>
      </c>
      <c r="B154" s="32" t="str">
        <f>B58</f>
        <v>โยธา</v>
      </c>
      <c r="C154" s="33">
        <f>D58</f>
        <v>20</v>
      </c>
      <c r="D154" s="33">
        <f>E58</f>
        <v>19</v>
      </c>
      <c r="E154" s="33">
        <f>F58</f>
        <v>20</v>
      </c>
      <c r="F154" s="33">
        <f>G58</f>
        <v>19</v>
      </c>
      <c r="G154" s="44">
        <f>H58</f>
        <v>23</v>
      </c>
      <c r="H154" s="33"/>
      <c r="I154" s="4"/>
      <c r="J154" s="4"/>
      <c r="K154" s="4"/>
      <c r="L154" s="4"/>
      <c r="M154" s="4"/>
      <c r="N154" s="4"/>
      <c r="O154" s="6"/>
      <c r="P154" s="6">
        <f t="shared" si="22"/>
        <v>101</v>
      </c>
    </row>
    <row r="155" spans="1:18" x14ac:dyDescent="0.5">
      <c r="A155" s="4" t="s">
        <v>15</v>
      </c>
      <c r="B155" s="32" t="s">
        <v>90</v>
      </c>
      <c r="C155" s="43">
        <f>D63</f>
        <v>10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22"/>
        <v>10</v>
      </c>
    </row>
    <row r="156" spans="1:18" x14ac:dyDescent="0.5">
      <c r="A156" s="4" t="s">
        <v>15</v>
      </c>
      <c r="B156" s="32" t="str">
        <f>B68</f>
        <v>เทคโนโลยีสารสนเทศ</v>
      </c>
      <c r="C156" s="33">
        <f>D68</f>
        <v>17</v>
      </c>
      <c r="D156" s="33">
        <f>E68</f>
        <v>17</v>
      </c>
      <c r="E156" s="44">
        <f>F68</f>
        <v>18</v>
      </c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22"/>
        <v>52</v>
      </c>
    </row>
    <row r="157" spans="1:18" x14ac:dyDescent="0.5">
      <c r="A157" s="46" t="s">
        <v>5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8"/>
      <c r="P157" s="35">
        <f>SUM(P145:P156)</f>
        <v>698</v>
      </c>
    </row>
    <row r="158" spans="1:18" x14ac:dyDescent="0.5"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59" spans="1:18" x14ac:dyDescent="0.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</row>
    <row r="160" spans="1:18" x14ac:dyDescent="0.5">
      <c r="A160" s="4" t="s">
        <v>18</v>
      </c>
      <c r="B160" s="32" t="s">
        <v>85</v>
      </c>
      <c r="C160" s="33">
        <f t="shared" ref="C160:I160" si="24">D10</f>
        <v>21</v>
      </c>
      <c r="D160" s="33">
        <f t="shared" si="24"/>
        <v>17</v>
      </c>
      <c r="E160" s="33">
        <f t="shared" si="24"/>
        <v>15</v>
      </c>
      <c r="F160" s="33">
        <f t="shared" si="24"/>
        <v>17</v>
      </c>
      <c r="G160" s="43">
        <f t="shared" si="24"/>
        <v>21</v>
      </c>
      <c r="H160" s="43">
        <f t="shared" si="24"/>
        <v>19</v>
      </c>
      <c r="I160" s="44">
        <f t="shared" si="24"/>
        <v>22</v>
      </c>
      <c r="J160" s="33"/>
      <c r="K160" s="33"/>
      <c r="L160" s="4"/>
      <c r="M160" s="4"/>
      <c r="N160" s="4"/>
      <c r="O160" s="4"/>
      <c r="P160" s="6">
        <f>SUM(C160:O160)</f>
        <v>132</v>
      </c>
      <c r="Q160" s="6"/>
      <c r="R160" s="6"/>
    </row>
    <row r="161" spans="1:19" x14ac:dyDescent="0.5">
      <c r="A161" s="4" t="s">
        <v>18</v>
      </c>
      <c r="B161" s="32" t="s">
        <v>84</v>
      </c>
      <c r="C161" s="43">
        <f>D15</f>
        <v>10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6">
        <f t="shared" ref="P161:P172" si="25">SUM(C161:O161)</f>
        <v>10</v>
      </c>
      <c r="Q161" s="6"/>
      <c r="R161" s="6"/>
    </row>
    <row r="162" spans="1:19" x14ac:dyDescent="0.5">
      <c r="A162" s="4" t="s">
        <v>18</v>
      </c>
      <c r="B162" s="32" t="str">
        <f>B21</f>
        <v>เทคนิคยานยนต์ไฟฟ้า</v>
      </c>
      <c r="C162" s="43">
        <f>D21</f>
        <v>14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6">
        <f t="shared" si="25"/>
        <v>14</v>
      </c>
      <c r="Q162" s="6"/>
      <c r="R162" s="6"/>
    </row>
    <row r="163" spans="1:19" x14ac:dyDescent="0.5">
      <c r="A163" s="4" t="s">
        <v>18</v>
      </c>
      <c r="B163" s="32" t="s">
        <v>33</v>
      </c>
      <c r="C163" s="33">
        <f>D26</f>
        <v>18</v>
      </c>
      <c r="D163" s="33">
        <f>E26</f>
        <v>17</v>
      </c>
      <c r="E163" s="43">
        <f>F26</f>
        <v>12</v>
      </c>
      <c r="F163" s="44">
        <f>G26</f>
        <v>18</v>
      </c>
      <c r="G163" s="33"/>
      <c r="H163" s="33"/>
      <c r="I163" s="4"/>
      <c r="J163" s="4"/>
      <c r="K163" s="4"/>
      <c r="L163" s="4"/>
      <c r="M163" s="4"/>
      <c r="N163" s="4"/>
      <c r="O163" s="4"/>
      <c r="P163" s="6">
        <f t="shared" si="25"/>
        <v>65</v>
      </c>
      <c r="Q163" s="6"/>
      <c r="R163" s="6"/>
    </row>
    <row r="164" spans="1:19" x14ac:dyDescent="0.5">
      <c r="A164" s="4" t="s">
        <v>18</v>
      </c>
      <c r="B164" s="36" t="s">
        <v>41</v>
      </c>
      <c r="C164" s="43">
        <f>D31</f>
        <v>21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si="25"/>
        <v>21</v>
      </c>
      <c r="Q164" s="6"/>
      <c r="R164" s="6"/>
    </row>
    <row r="165" spans="1:19" x14ac:dyDescent="0.5">
      <c r="A165" s="4" t="s">
        <v>18</v>
      </c>
      <c r="B165" s="32" t="s">
        <v>82</v>
      </c>
      <c r="C165" s="33">
        <f>D36</f>
        <v>21</v>
      </c>
      <c r="D165" s="33">
        <f>E36</f>
        <v>19</v>
      </c>
      <c r="E165" s="33">
        <f>F36</f>
        <v>19</v>
      </c>
      <c r="F165" s="33">
        <f>G36</f>
        <v>15</v>
      </c>
      <c r="G165" s="33">
        <f>H36</f>
        <v>11</v>
      </c>
      <c r="H165" s="33"/>
      <c r="I165" s="43">
        <f>J36</f>
        <v>21</v>
      </c>
      <c r="J165" s="43">
        <f>K36</f>
        <v>20</v>
      </c>
      <c r="K165" s="43">
        <f>L36</f>
        <v>18</v>
      </c>
      <c r="L165" s="33"/>
      <c r="M165" s="44">
        <f>N36</f>
        <v>20</v>
      </c>
      <c r="N165" s="44">
        <f>O36</f>
        <v>13</v>
      </c>
      <c r="O165" s="33"/>
      <c r="P165" s="6">
        <f t="shared" si="25"/>
        <v>177</v>
      </c>
      <c r="Q165" s="6"/>
      <c r="R165" s="6"/>
    </row>
    <row r="166" spans="1:19" x14ac:dyDescent="0.5">
      <c r="A166" s="4" t="s">
        <v>18</v>
      </c>
      <c r="B166" s="32" t="s">
        <v>56</v>
      </c>
      <c r="C166" s="33">
        <f>D41</f>
        <v>25</v>
      </c>
      <c r="D166" s="43">
        <f>E41</f>
        <v>21</v>
      </c>
      <c r="E166" s="44">
        <f>F41</f>
        <v>4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6">
        <f t="shared" si="25"/>
        <v>50</v>
      </c>
      <c r="Q166" s="6"/>
      <c r="R166" s="6"/>
      <c r="S166" s="1" t="s">
        <v>55</v>
      </c>
    </row>
    <row r="167" spans="1:19" x14ac:dyDescent="0.5">
      <c r="A167" s="4" t="s">
        <v>18</v>
      </c>
      <c r="B167" s="32" t="s">
        <v>86</v>
      </c>
      <c r="C167" s="33">
        <f>D46</f>
        <v>21</v>
      </c>
      <c r="D167" s="33">
        <f>E46</f>
        <v>20</v>
      </c>
      <c r="E167" s="33">
        <f>F46</f>
        <v>14</v>
      </c>
      <c r="F167" s="44">
        <f>G46</f>
        <v>5</v>
      </c>
      <c r="G167" s="33"/>
      <c r="H167" s="33"/>
      <c r="I167" s="4"/>
      <c r="J167" s="4"/>
      <c r="K167" s="4"/>
      <c r="L167" s="4"/>
      <c r="M167" s="4"/>
      <c r="N167" s="4"/>
      <c r="O167" s="4"/>
      <c r="P167" s="6">
        <f t="shared" si="25"/>
        <v>60</v>
      </c>
      <c r="Q167" s="6"/>
      <c r="R167" s="6"/>
    </row>
    <row r="168" spans="1:19" x14ac:dyDescent="0.5">
      <c r="A168" s="4" t="s">
        <v>18</v>
      </c>
      <c r="B168" s="32" t="s">
        <v>59</v>
      </c>
      <c r="C168" s="33">
        <f>D54</f>
        <v>7</v>
      </c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6">
        <f t="shared" si="25"/>
        <v>7</v>
      </c>
      <c r="Q168" s="6"/>
      <c r="R168" s="6"/>
    </row>
    <row r="169" spans="1:19" x14ac:dyDescent="0.5">
      <c r="A169" s="4" t="s">
        <v>18</v>
      </c>
      <c r="B169" s="32" t="s">
        <v>66</v>
      </c>
      <c r="C169" s="33">
        <f>D59</f>
        <v>19</v>
      </c>
      <c r="D169" s="33">
        <f t="shared" ref="D169:H169" si="26">E59</f>
        <v>18</v>
      </c>
      <c r="E169" s="33">
        <f t="shared" si="26"/>
        <v>17</v>
      </c>
      <c r="F169" s="33">
        <f t="shared" si="26"/>
        <v>17</v>
      </c>
      <c r="G169" s="43">
        <f t="shared" si="26"/>
        <v>12</v>
      </c>
      <c r="H169" s="44">
        <f t="shared" si="26"/>
        <v>13</v>
      </c>
      <c r="I169" s="33"/>
      <c r="J169" s="33"/>
      <c r="K169" s="33"/>
      <c r="L169" s="4"/>
      <c r="M169" s="4"/>
      <c r="N169" s="4"/>
      <c r="O169" s="4"/>
      <c r="P169" s="6">
        <f t="shared" si="25"/>
        <v>96</v>
      </c>
      <c r="Q169" s="6"/>
      <c r="R169" s="6"/>
    </row>
    <row r="170" spans="1:19" x14ac:dyDescent="0.5">
      <c r="A170" s="4" t="s">
        <v>18</v>
      </c>
      <c r="B170" s="32" t="s">
        <v>47</v>
      </c>
      <c r="C170" s="43">
        <f>D64</f>
        <v>10</v>
      </c>
      <c r="D170" s="44">
        <f>E64</f>
        <v>10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>
        <f t="shared" si="25"/>
        <v>20</v>
      </c>
      <c r="Q170" s="6"/>
      <c r="R170" s="6"/>
    </row>
    <row r="171" spans="1:19" x14ac:dyDescent="0.5">
      <c r="A171" s="4" t="s">
        <v>18</v>
      </c>
      <c r="B171" s="5" t="str">
        <f>B69</f>
        <v>นักพัฒนาซอฟต์แวร์คอมพิวเตอร์</v>
      </c>
      <c r="C171" s="4">
        <f>D69</f>
        <v>22</v>
      </c>
      <c r="D171" s="4">
        <f t="shared" ref="D171:E171" si="27">E69</f>
        <v>20</v>
      </c>
      <c r="E171" s="8">
        <f t="shared" si="27"/>
        <v>13</v>
      </c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6">
        <f t="shared" si="25"/>
        <v>55</v>
      </c>
      <c r="Q171" s="6"/>
      <c r="R171" s="6"/>
    </row>
    <row r="172" spans="1:19" s="16" customFormat="1" x14ac:dyDescent="0.5">
      <c r="A172" s="46" t="s">
        <v>5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8"/>
      <c r="O172" s="34"/>
      <c r="P172" s="35">
        <f t="shared" si="25"/>
        <v>0</v>
      </c>
      <c r="Q172" s="35">
        <f>SUM(Q160:Q171)</f>
        <v>0</v>
      </c>
      <c r="R172" s="35">
        <f>SUM(R160:R171)</f>
        <v>0</v>
      </c>
      <c r="S172" s="16">
        <f>SUM(P172:R172)</f>
        <v>0</v>
      </c>
    </row>
    <row r="173" spans="1:19" x14ac:dyDescent="0.5">
      <c r="D173" s="49" t="str">
        <f>A3</f>
        <v>ข้อมูล ณ  วันที่  23  เดือน  พฤษภาคม พ.ศ. 2568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</row>
  </sheetData>
  <mergeCells count="67">
    <mergeCell ref="D158:P158"/>
    <mergeCell ref="A172:N172"/>
    <mergeCell ref="D173:P173"/>
    <mergeCell ref="C75:D75"/>
    <mergeCell ref="C76:D76"/>
    <mergeCell ref="C77:D77"/>
    <mergeCell ref="C78:D78"/>
    <mergeCell ref="C79:D79"/>
    <mergeCell ref="C80:D80"/>
    <mergeCell ref="C81:D81"/>
    <mergeCell ref="J83:P83"/>
    <mergeCell ref="A109:O109"/>
    <mergeCell ref="A123:O123"/>
    <mergeCell ref="D124:P124"/>
    <mergeCell ref="A139:O139"/>
    <mergeCell ref="A157:O157"/>
    <mergeCell ref="E80:F80"/>
    <mergeCell ref="G80:H80"/>
    <mergeCell ref="I80:J80"/>
    <mergeCell ref="K80:L80"/>
    <mergeCell ref="M80:N80"/>
    <mergeCell ref="E81:F81"/>
    <mergeCell ref="G81:H81"/>
    <mergeCell ref="I81:J81"/>
    <mergeCell ref="K81:L81"/>
    <mergeCell ref="M81:N81"/>
    <mergeCell ref="E78:F78"/>
    <mergeCell ref="G78:H78"/>
    <mergeCell ref="I78:J78"/>
    <mergeCell ref="K78:L78"/>
    <mergeCell ref="M78:N78"/>
    <mergeCell ref="E79:F79"/>
    <mergeCell ref="G79:H79"/>
    <mergeCell ref="I79:J79"/>
    <mergeCell ref="K79:L79"/>
    <mergeCell ref="M79:N79"/>
    <mergeCell ref="E76:F76"/>
    <mergeCell ref="G76:H76"/>
    <mergeCell ref="I76:J76"/>
    <mergeCell ref="K76:L76"/>
    <mergeCell ref="M76:N76"/>
    <mergeCell ref="E77:F77"/>
    <mergeCell ref="G77:H77"/>
    <mergeCell ref="I77:J77"/>
    <mergeCell ref="K77:L77"/>
    <mergeCell ref="M77:N77"/>
    <mergeCell ref="O74:P74"/>
    <mergeCell ref="E75:F75"/>
    <mergeCell ref="G75:H75"/>
    <mergeCell ref="I75:J75"/>
    <mergeCell ref="K75:L75"/>
    <mergeCell ref="M75:N75"/>
    <mergeCell ref="J73:K73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49:C49"/>
    <mergeCell ref="A70:C70"/>
    <mergeCell ref="E72:N72"/>
    <mergeCell ref="O72:R72"/>
  </mergeCells>
  <pageMargins left="0.27559055118110237" right="0.15748031496062992" top="0.26" bottom="1.04" header="0.15748031496062992" footer="1.02"/>
  <pageSetup paperSize="9" scale="8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AC2E-112F-42E6-9D06-DE88425E65F9}">
  <dimension ref="A1:T173"/>
  <sheetViews>
    <sheetView workbookViewId="0">
      <selection activeCell="P138" sqref="P138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8.125" style="1" bestFit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99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/>
      <c r="M6" s="4"/>
      <c r="N6" s="4"/>
      <c r="O6" s="4"/>
      <c r="P6" s="6">
        <f>SUM(D6:O6)</f>
        <v>162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20</v>
      </c>
      <c r="F7" s="4">
        <v>15</v>
      </c>
      <c r="G7" s="4">
        <v>16</v>
      </c>
      <c r="H7" s="4">
        <v>17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130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12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92</v>
      </c>
      <c r="Q8" s="6">
        <v>18</v>
      </c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24</v>
      </c>
      <c r="E9" s="4">
        <v>23</v>
      </c>
      <c r="F9" s="4">
        <v>23</v>
      </c>
      <c r="G9" s="4"/>
      <c r="H9" s="7">
        <v>20</v>
      </c>
      <c r="I9" s="7">
        <v>21</v>
      </c>
      <c r="J9" s="7">
        <v>20</v>
      </c>
      <c r="K9" s="4"/>
      <c r="L9" s="8">
        <v>8</v>
      </c>
      <c r="M9" s="8">
        <v>17</v>
      </c>
      <c r="N9" s="4"/>
      <c r="O9" s="4"/>
      <c r="P9" s="6">
        <f t="shared" si="0"/>
        <v>156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17</v>
      </c>
      <c r="F10" s="4">
        <v>15</v>
      </c>
      <c r="G10" s="4">
        <v>17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132</v>
      </c>
      <c r="Q10" s="6">
        <v>13</v>
      </c>
      <c r="R10" s="6">
        <v>2</v>
      </c>
    </row>
    <row r="11" spans="1:19" x14ac:dyDescent="0.5">
      <c r="A11" s="4" t="s">
        <v>9</v>
      </c>
      <c r="B11" s="5" t="s">
        <v>20</v>
      </c>
      <c r="C11" s="4" t="s">
        <v>21</v>
      </c>
      <c r="D11" s="4">
        <v>20</v>
      </c>
      <c r="E11" s="4">
        <v>20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40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>
        <v>4</v>
      </c>
    </row>
    <row r="14" spans="1:19" x14ac:dyDescent="0.5">
      <c r="A14" s="4" t="s">
        <v>15</v>
      </c>
      <c r="B14" s="9" t="s">
        <v>22</v>
      </c>
      <c r="C14" s="4" t="s">
        <v>23</v>
      </c>
      <c r="D14" s="7">
        <v>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2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>
        <v>11</v>
      </c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>
        <v>1</v>
      </c>
    </row>
    <row r="22" spans="1:19" x14ac:dyDescent="0.5">
      <c r="A22" s="4" t="s">
        <v>9</v>
      </c>
      <c r="B22" s="5" t="s">
        <v>31</v>
      </c>
      <c r="C22" s="4" t="s">
        <v>32</v>
      </c>
      <c r="D22" s="4">
        <v>20</v>
      </c>
      <c r="E22" s="4">
        <v>21</v>
      </c>
      <c r="F22" s="4">
        <v>20</v>
      </c>
      <c r="G22" s="4">
        <v>20</v>
      </c>
      <c r="H22" s="4">
        <v>20</v>
      </c>
      <c r="I22" s="4">
        <v>20</v>
      </c>
      <c r="J22" s="4"/>
      <c r="K22" s="4"/>
      <c r="L22" s="4"/>
      <c r="M22" s="4"/>
      <c r="N22" s="4"/>
      <c r="O22" s="4"/>
      <c r="P22" s="6">
        <f t="shared" si="0"/>
        <v>121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14</v>
      </c>
      <c r="E23" s="4">
        <v>14</v>
      </c>
      <c r="F23" s="4">
        <v>25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53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25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59</v>
      </c>
      <c r="Q24" s="6">
        <v>10</v>
      </c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11</v>
      </c>
      <c r="G25" s="8">
        <v>19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64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17</v>
      </c>
      <c r="F26" s="7">
        <v>12</v>
      </c>
      <c r="G26" s="8">
        <v>18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65</v>
      </c>
      <c r="Q26" s="6">
        <v>9</v>
      </c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17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17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>
        <v>6</v>
      </c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5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>
        <v>1</v>
      </c>
    </row>
    <row r="32" spans="1:19" x14ac:dyDescent="0.5">
      <c r="A32" s="4" t="s">
        <v>9</v>
      </c>
      <c r="B32" s="5" t="s">
        <v>42</v>
      </c>
      <c r="C32" s="4" t="s">
        <v>43</v>
      </c>
      <c r="D32" s="4">
        <v>20</v>
      </c>
      <c r="E32" s="4">
        <v>20</v>
      </c>
      <c r="F32" s="4">
        <v>20</v>
      </c>
      <c r="G32" s="4">
        <v>20</v>
      </c>
      <c r="H32" s="4">
        <v>20</v>
      </c>
      <c r="I32" s="4">
        <v>20</v>
      </c>
      <c r="J32" s="4">
        <v>20</v>
      </c>
      <c r="K32" s="4">
        <v>20</v>
      </c>
      <c r="L32" s="4">
        <v>20</v>
      </c>
      <c r="M32" s="4">
        <v>20</v>
      </c>
      <c r="N32" s="4"/>
      <c r="O32" s="4"/>
      <c r="P32" s="6">
        <f t="shared" si="0"/>
        <v>200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19</v>
      </c>
      <c r="E33" s="4">
        <v>19</v>
      </c>
      <c r="F33" s="4">
        <v>21</v>
      </c>
      <c r="G33" s="4">
        <v>19</v>
      </c>
      <c r="H33" s="4">
        <v>17</v>
      </c>
      <c r="I33" s="4">
        <v>17</v>
      </c>
      <c r="J33" s="4">
        <v>17</v>
      </c>
      <c r="K33" s="4">
        <v>16</v>
      </c>
      <c r="L33" s="4">
        <v>16</v>
      </c>
      <c r="M33" s="4">
        <v>16</v>
      </c>
      <c r="N33" s="4"/>
      <c r="O33" s="4"/>
      <c r="P33" s="6">
        <f t="shared" si="0"/>
        <v>177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18</v>
      </c>
      <c r="H34" s="4">
        <v>19</v>
      </c>
      <c r="I34" s="4">
        <v>18</v>
      </c>
      <c r="J34" s="4">
        <v>18</v>
      </c>
      <c r="K34" s="4">
        <v>19</v>
      </c>
      <c r="L34" s="7">
        <v>16</v>
      </c>
      <c r="M34" s="7">
        <v>13</v>
      </c>
      <c r="N34" s="4"/>
      <c r="O34" s="4"/>
      <c r="P34" s="6">
        <f t="shared" si="0"/>
        <v>177</v>
      </c>
      <c r="Q34" s="6">
        <v>23</v>
      </c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20</v>
      </c>
      <c r="E35" s="4">
        <v>20</v>
      </c>
      <c r="F35" s="4">
        <v>19</v>
      </c>
      <c r="G35" s="4">
        <v>20</v>
      </c>
      <c r="H35" s="7">
        <v>19</v>
      </c>
      <c r="I35" s="7">
        <v>20</v>
      </c>
      <c r="J35" s="7">
        <v>19</v>
      </c>
      <c r="K35" s="7">
        <v>20</v>
      </c>
      <c r="L35" s="8">
        <v>19</v>
      </c>
      <c r="M35" s="8">
        <v>21</v>
      </c>
      <c r="N35" s="4"/>
      <c r="O35" s="4"/>
      <c r="P35" s="6">
        <f t="shared" si="0"/>
        <v>197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21</v>
      </c>
      <c r="E36" s="4">
        <v>19</v>
      </c>
      <c r="F36" s="4">
        <v>19</v>
      </c>
      <c r="G36" s="4">
        <v>15</v>
      </c>
      <c r="H36" s="4">
        <v>11</v>
      </c>
      <c r="I36" s="4"/>
      <c r="J36" s="7">
        <v>21</v>
      </c>
      <c r="K36" s="7">
        <v>20</v>
      </c>
      <c r="L36" s="7">
        <v>18</v>
      </c>
      <c r="M36" s="4"/>
      <c r="N36" s="8">
        <v>20</v>
      </c>
      <c r="O36" s="8">
        <v>13</v>
      </c>
      <c r="P36" s="6">
        <f t="shared" si="0"/>
        <v>177</v>
      </c>
      <c r="Q36" s="6">
        <v>9</v>
      </c>
      <c r="R36" s="6">
        <v>1</v>
      </c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20</v>
      </c>
      <c r="F37" s="4">
        <v>19</v>
      </c>
      <c r="G37" s="4">
        <v>20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79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14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67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>
        <v>12</v>
      </c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54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>
        <v>1</v>
      </c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20</v>
      </c>
      <c r="E42" s="4">
        <v>20</v>
      </c>
      <c r="F42" s="4">
        <v>20</v>
      </c>
      <c r="G42" s="4">
        <v>19</v>
      </c>
      <c r="H42" s="4">
        <v>20</v>
      </c>
      <c r="I42" s="4">
        <v>21</v>
      </c>
      <c r="J42" s="4"/>
      <c r="K42" s="4"/>
      <c r="L42" s="4"/>
      <c r="M42" s="4"/>
      <c r="N42" s="4"/>
      <c r="O42" s="4"/>
      <c r="P42" s="6">
        <f t="shared" si="0"/>
        <v>120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14</v>
      </c>
      <c r="G43" s="4">
        <v>19</v>
      </c>
      <c r="H43" s="4">
        <v>21</v>
      </c>
      <c r="I43" s="4"/>
      <c r="J43" s="4"/>
      <c r="K43" s="4"/>
      <c r="L43" s="4"/>
      <c r="M43" s="4"/>
      <c r="N43" s="4"/>
      <c r="O43" s="4"/>
      <c r="P43" s="6">
        <f t="shared" si="0"/>
        <v>86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16</v>
      </c>
      <c r="F44" s="7">
        <v>22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59</v>
      </c>
      <c r="Q44" s="6">
        <v>32</v>
      </c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19</v>
      </c>
      <c r="E45" s="4">
        <v>20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39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>
        <v>6</v>
      </c>
      <c r="R46" s="6">
        <v>2</v>
      </c>
    </row>
    <row r="47" spans="1:19" x14ac:dyDescent="0.5">
      <c r="A47" s="50" t="s">
        <v>5</v>
      </c>
      <c r="B47" s="51"/>
      <c r="C47" s="52"/>
      <c r="D47" s="18">
        <f>SUM(D6:D46)</f>
        <v>707</v>
      </c>
      <c r="E47" s="18">
        <f t="shared" ref="E47:O47" si="1">SUM(E6:E46)</f>
        <v>555</v>
      </c>
      <c r="F47" s="18">
        <f t="shared" si="1"/>
        <v>407</v>
      </c>
      <c r="G47" s="18">
        <f t="shared" si="1"/>
        <v>298</v>
      </c>
      <c r="H47" s="18">
        <f t="shared" si="1"/>
        <v>239</v>
      </c>
      <c r="I47" s="18">
        <f t="shared" si="1"/>
        <v>201</v>
      </c>
      <c r="J47" s="18">
        <f t="shared" si="1"/>
        <v>174</v>
      </c>
      <c r="K47" s="18">
        <f t="shared" si="1"/>
        <v>128</v>
      </c>
      <c r="L47" s="18">
        <f t="shared" si="1"/>
        <v>97</v>
      </c>
      <c r="M47" s="18">
        <f t="shared" si="1"/>
        <v>87</v>
      </c>
      <c r="N47" s="18">
        <f t="shared" si="1"/>
        <v>20</v>
      </c>
      <c r="O47" s="18">
        <f t="shared" si="1"/>
        <v>13</v>
      </c>
      <c r="P47" s="18">
        <f>SUM(P6:P46)</f>
        <v>2926</v>
      </c>
      <c r="Q47" s="18">
        <f t="shared" ref="Q47:R47" si="2">SUM(Q6:Q46)</f>
        <v>149</v>
      </c>
      <c r="R47" s="18">
        <f t="shared" si="2"/>
        <v>12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50" t="s">
        <v>36</v>
      </c>
      <c r="B49" s="51"/>
      <c r="C49" s="52"/>
      <c r="D49" s="18">
        <f t="shared" ref="D49:R49" si="3">D47</f>
        <v>707</v>
      </c>
      <c r="E49" s="18">
        <f t="shared" si="3"/>
        <v>555</v>
      </c>
      <c r="F49" s="18">
        <f t="shared" si="3"/>
        <v>407</v>
      </c>
      <c r="G49" s="18">
        <f t="shared" si="3"/>
        <v>298</v>
      </c>
      <c r="H49" s="18">
        <f t="shared" si="3"/>
        <v>239</v>
      </c>
      <c r="I49" s="18">
        <f t="shared" si="3"/>
        <v>201</v>
      </c>
      <c r="J49" s="18">
        <f t="shared" si="3"/>
        <v>174</v>
      </c>
      <c r="K49" s="18">
        <f t="shared" si="3"/>
        <v>128</v>
      </c>
      <c r="L49" s="18">
        <f t="shared" si="3"/>
        <v>97</v>
      </c>
      <c r="M49" s="18">
        <f t="shared" si="3"/>
        <v>87</v>
      </c>
      <c r="N49" s="18">
        <f t="shared" si="3"/>
        <v>20</v>
      </c>
      <c r="O49" s="18">
        <f t="shared" si="3"/>
        <v>13</v>
      </c>
      <c r="P49" s="18">
        <f t="shared" si="3"/>
        <v>2926</v>
      </c>
      <c r="Q49" s="18">
        <f t="shared" si="3"/>
        <v>149</v>
      </c>
      <c r="R49" s="18">
        <f t="shared" si="3"/>
        <v>12</v>
      </c>
    </row>
    <row r="50" spans="1:18" x14ac:dyDescent="0.5">
      <c r="A50" s="37" t="s">
        <v>9</v>
      </c>
      <c r="B50" s="38" t="s">
        <v>59</v>
      </c>
      <c r="C50" s="37" t="s">
        <v>60</v>
      </c>
      <c r="D50" s="37">
        <v>17</v>
      </c>
      <c r="E50" s="37">
        <v>18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9">
        <f>SUM(D50:O50)</f>
        <v>35</v>
      </c>
      <c r="Q50" s="39"/>
      <c r="R50" s="39"/>
    </row>
    <row r="51" spans="1:18" x14ac:dyDescent="0.5">
      <c r="A51" s="4" t="s">
        <v>13</v>
      </c>
      <c r="B51" s="5" t="s">
        <v>59</v>
      </c>
      <c r="C51" s="4" t="s">
        <v>60</v>
      </c>
      <c r="D51" s="4">
        <v>16</v>
      </c>
      <c r="E51" s="4"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39">
        <f t="shared" ref="P51:P69" si="4">SUM(D51:O51)</f>
        <v>28</v>
      </c>
      <c r="Q51" s="6"/>
      <c r="R51" s="6"/>
    </row>
    <row r="52" spans="1:18" x14ac:dyDescent="0.5">
      <c r="A52" s="4" t="s">
        <v>14</v>
      </c>
      <c r="B52" s="5" t="s">
        <v>59</v>
      </c>
      <c r="C52" s="4" t="s">
        <v>60</v>
      </c>
      <c r="D52" s="4">
        <v>20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si="4"/>
        <v>20</v>
      </c>
      <c r="Q52" s="6">
        <v>5</v>
      </c>
      <c r="R52" s="6"/>
    </row>
    <row r="53" spans="1:18" x14ac:dyDescent="0.5">
      <c r="A53" s="10" t="s">
        <v>15</v>
      </c>
      <c r="B53" s="11" t="s">
        <v>61</v>
      </c>
      <c r="C53" s="10" t="s">
        <v>62</v>
      </c>
      <c r="D53" s="4">
        <v>5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5</v>
      </c>
      <c r="Q53" s="6"/>
      <c r="R53" s="6"/>
    </row>
    <row r="54" spans="1:18" x14ac:dyDescent="0.5">
      <c r="A54" s="10" t="s">
        <v>18</v>
      </c>
      <c r="B54" s="11" t="s">
        <v>61</v>
      </c>
      <c r="C54" s="10" t="s">
        <v>62</v>
      </c>
      <c r="D54" s="4">
        <v>7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7</v>
      </c>
      <c r="Q54" s="6"/>
      <c r="R54" s="6"/>
    </row>
    <row r="55" spans="1:18" x14ac:dyDescent="0.5">
      <c r="A55" s="4" t="s">
        <v>9</v>
      </c>
      <c r="B55" s="5" t="s">
        <v>66</v>
      </c>
      <c r="C55" s="4" t="s">
        <v>67</v>
      </c>
      <c r="D55" s="4">
        <v>21</v>
      </c>
      <c r="E55" s="4">
        <v>21</v>
      </c>
      <c r="F55" s="4">
        <v>21</v>
      </c>
      <c r="G55" s="4">
        <v>21</v>
      </c>
      <c r="H55" s="4">
        <v>20</v>
      </c>
      <c r="I55" s="4">
        <v>20</v>
      </c>
      <c r="J55" s="4">
        <v>20</v>
      </c>
      <c r="K55" s="4">
        <v>20</v>
      </c>
      <c r="L55" s="4"/>
      <c r="M55" s="4"/>
      <c r="N55" s="4"/>
      <c r="O55" s="4"/>
      <c r="P55" s="39">
        <f t="shared" si="4"/>
        <v>164</v>
      </c>
      <c r="Q55" s="6"/>
      <c r="R55" s="6"/>
    </row>
    <row r="56" spans="1:18" x14ac:dyDescent="0.5">
      <c r="A56" s="4" t="s">
        <v>13</v>
      </c>
      <c r="B56" s="5" t="s">
        <v>66</v>
      </c>
      <c r="C56" s="4" t="s">
        <v>67</v>
      </c>
      <c r="D56" s="4">
        <v>19</v>
      </c>
      <c r="E56" s="4">
        <v>20</v>
      </c>
      <c r="F56" s="4">
        <v>16</v>
      </c>
      <c r="G56" s="4">
        <v>19</v>
      </c>
      <c r="H56" s="4">
        <v>16</v>
      </c>
      <c r="I56" s="4">
        <v>14</v>
      </c>
      <c r="J56" s="4">
        <v>26</v>
      </c>
      <c r="K56" s="4"/>
      <c r="L56" s="4"/>
      <c r="M56" s="4"/>
      <c r="N56" s="4"/>
      <c r="O56" s="4"/>
      <c r="P56" s="39">
        <f t="shared" si="4"/>
        <v>130</v>
      </c>
      <c r="Q56" s="6"/>
      <c r="R56" s="6"/>
    </row>
    <row r="57" spans="1:18" x14ac:dyDescent="0.5">
      <c r="A57" s="4" t="s">
        <v>14</v>
      </c>
      <c r="B57" s="5" t="s">
        <v>66</v>
      </c>
      <c r="C57" s="4" t="s">
        <v>67</v>
      </c>
      <c r="D57" s="4">
        <v>19</v>
      </c>
      <c r="E57" s="4">
        <v>20</v>
      </c>
      <c r="F57" s="4">
        <v>18</v>
      </c>
      <c r="G57" s="4">
        <v>15</v>
      </c>
      <c r="H57" s="7">
        <v>25</v>
      </c>
      <c r="I57" s="4"/>
      <c r="J57" s="4"/>
      <c r="K57" s="4"/>
      <c r="L57" s="4"/>
      <c r="M57" s="4"/>
      <c r="N57" s="4"/>
      <c r="O57" s="4"/>
      <c r="P57" s="39">
        <f t="shared" si="4"/>
        <v>97</v>
      </c>
      <c r="Q57" s="6">
        <v>6</v>
      </c>
      <c r="R57" s="6"/>
    </row>
    <row r="58" spans="1:18" x14ac:dyDescent="0.5">
      <c r="A58" s="4" t="s">
        <v>15</v>
      </c>
      <c r="B58" s="5" t="s">
        <v>66</v>
      </c>
      <c r="C58" s="4" t="s">
        <v>68</v>
      </c>
      <c r="D58" s="4">
        <v>20</v>
      </c>
      <c r="E58" s="4">
        <v>19</v>
      </c>
      <c r="F58" s="4">
        <v>20</v>
      </c>
      <c r="G58" s="4">
        <v>18</v>
      </c>
      <c r="H58" s="8">
        <v>23</v>
      </c>
      <c r="I58" s="4"/>
      <c r="J58" s="4"/>
      <c r="K58" s="4"/>
      <c r="L58" s="4"/>
      <c r="M58" s="4"/>
      <c r="N58" s="4"/>
      <c r="O58" s="4"/>
      <c r="P58" s="39">
        <f t="shared" si="4"/>
        <v>100</v>
      </c>
      <c r="Q58" s="6"/>
      <c r="R58" s="6"/>
    </row>
    <row r="59" spans="1:18" x14ac:dyDescent="0.5">
      <c r="A59" s="4" t="s">
        <v>18</v>
      </c>
      <c r="B59" s="5" t="s">
        <v>66</v>
      </c>
      <c r="C59" s="4" t="s">
        <v>68</v>
      </c>
      <c r="D59" s="4">
        <v>19</v>
      </c>
      <c r="E59" s="4">
        <v>18</v>
      </c>
      <c r="F59" s="4">
        <v>17</v>
      </c>
      <c r="G59" s="4">
        <v>17</v>
      </c>
      <c r="H59" s="7">
        <v>12</v>
      </c>
      <c r="I59" s="8">
        <v>13</v>
      </c>
      <c r="J59" s="4"/>
      <c r="K59" s="4"/>
      <c r="L59" s="4"/>
      <c r="M59" s="4"/>
      <c r="N59" s="4"/>
      <c r="O59" s="4"/>
      <c r="P59" s="39">
        <f t="shared" si="4"/>
        <v>96</v>
      </c>
      <c r="Q59" s="6">
        <v>5</v>
      </c>
      <c r="R59" s="6"/>
    </row>
    <row r="60" spans="1:18" x14ac:dyDescent="0.5">
      <c r="A60" s="4" t="s">
        <v>9</v>
      </c>
      <c r="B60" s="5" t="s">
        <v>47</v>
      </c>
      <c r="C60" s="4" t="s">
        <v>48</v>
      </c>
      <c r="D60" s="4">
        <v>20</v>
      </c>
      <c r="E60" s="4">
        <v>21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39">
        <f t="shared" si="4"/>
        <v>41</v>
      </c>
      <c r="Q60" s="6"/>
      <c r="R60" s="6"/>
    </row>
    <row r="61" spans="1:18" x14ac:dyDescent="0.5">
      <c r="A61" s="4" t="s">
        <v>13</v>
      </c>
      <c r="B61" s="5" t="s">
        <v>47</v>
      </c>
      <c r="C61" s="4" t="s">
        <v>48</v>
      </c>
      <c r="D61" s="4">
        <v>20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20</v>
      </c>
      <c r="Q61" s="6"/>
      <c r="R61" s="6"/>
    </row>
    <row r="62" spans="1:18" x14ac:dyDescent="0.5">
      <c r="A62" s="4" t="s">
        <v>14</v>
      </c>
      <c r="B62" s="5" t="s">
        <v>47</v>
      </c>
      <c r="C62" s="4" t="s">
        <v>48</v>
      </c>
      <c r="D62" s="4">
        <v>23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23</v>
      </c>
      <c r="Q62" s="6">
        <v>2</v>
      </c>
      <c r="R62" s="6"/>
    </row>
    <row r="63" spans="1:18" x14ac:dyDescent="0.5">
      <c r="A63" s="4" t="s">
        <v>15</v>
      </c>
      <c r="B63" s="5" t="s">
        <v>47</v>
      </c>
      <c r="C63" s="4" t="s">
        <v>49</v>
      </c>
      <c r="D63" s="7">
        <v>10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10</v>
      </c>
      <c r="Q63" s="6"/>
      <c r="R63" s="6"/>
    </row>
    <row r="64" spans="1:18" x14ac:dyDescent="0.5">
      <c r="A64" s="4" t="s">
        <v>18</v>
      </c>
      <c r="B64" s="5" t="s">
        <v>50</v>
      </c>
      <c r="C64" s="4" t="s">
        <v>49</v>
      </c>
      <c r="D64" s="7">
        <v>10</v>
      </c>
      <c r="E64" s="8">
        <v>10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20</v>
      </c>
      <c r="Q64" s="6"/>
      <c r="R64" s="6">
        <v>2</v>
      </c>
    </row>
    <row r="65" spans="1:20" x14ac:dyDescent="0.5">
      <c r="A65" s="4" t="s">
        <v>9</v>
      </c>
      <c r="B65" s="5" t="s">
        <v>69</v>
      </c>
      <c r="C65" s="4" t="s">
        <v>70</v>
      </c>
      <c r="D65" s="4">
        <v>20</v>
      </c>
      <c r="E65" s="4">
        <v>21</v>
      </c>
      <c r="F65" s="4">
        <v>20</v>
      </c>
      <c r="G65" s="4">
        <v>21</v>
      </c>
      <c r="H65" s="4">
        <v>21</v>
      </c>
      <c r="I65" s="4"/>
      <c r="J65" s="4"/>
      <c r="K65" s="4"/>
      <c r="L65" s="4"/>
      <c r="M65" s="4"/>
      <c r="N65" s="4"/>
      <c r="O65" s="4"/>
      <c r="P65" s="39">
        <f t="shared" si="4"/>
        <v>103</v>
      </c>
      <c r="Q65" s="6"/>
      <c r="R65" s="6"/>
    </row>
    <row r="66" spans="1:20" x14ac:dyDescent="0.5">
      <c r="A66" s="4" t="s">
        <v>13</v>
      </c>
      <c r="B66" s="5" t="s">
        <v>69</v>
      </c>
      <c r="C66" s="4" t="s">
        <v>70</v>
      </c>
      <c r="D66" s="4">
        <v>18</v>
      </c>
      <c r="E66" s="4">
        <v>16</v>
      </c>
      <c r="F66" s="4">
        <v>18</v>
      </c>
      <c r="G66" s="4">
        <v>18</v>
      </c>
      <c r="H66" s="4">
        <v>14</v>
      </c>
      <c r="I66" s="4">
        <v>14</v>
      </c>
      <c r="J66" s="4"/>
      <c r="K66" s="4"/>
      <c r="L66" s="4"/>
      <c r="M66" s="4"/>
      <c r="N66" s="4"/>
      <c r="O66" s="4"/>
      <c r="P66" s="39">
        <f t="shared" si="4"/>
        <v>98</v>
      </c>
      <c r="Q66" s="6"/>
      <c r="R66" s="6"/>
    </row>
    <row r="67" spans="1:20" x14ac:dyDescent="0.5">
      <c r="A67" s="4" t="s">
        <v>14</v>
      </c>
      <c r="B67" s="5" t="s">
        <v>69</v>
      </c>
      <c r="C67" s="4" t="s">
        <v>70</v>
      </c>
      <c r="D67" s="4">
        <v>21</v>
      </c>
      <c r="E67" s="4">
        <v>21</v>
      </c>
      <c r="F67" s="7">
        <v>16</v>
      </c>
      <c r="G67" s="7">
        <v>15</v>
      </c>
      <c r="H67" s="4"/>
      <c r="I67" s="4"/>
      <c r="J67" s="4"/>
      <c r="K67" s="4"/>
      <c r="L67" s="4"/>
      <c r="M67" s="4"/>
      <c r="N67" s="4"/>
      <c r="O67" s="4"/>
      <c r="P67" s="39">
        <f t="shared" si="4"/>
        <v>73</v>
      </c>
      <c r="Q67" s="6">
        <v>4</v>
      </c>
      <c r="R67" s="6"/>
    </row>
    <row r="68" spans="1:20" x14ac:dyDescent="0.5">
      <c r="A68" s="4" t="s">
        <v>15</v>
      </c>
      <c r="B68" s="5" t="s">
        <v>69</v>
      </c>
      <c r="C68" s="4" t="s">
        <v>71</v>
      </c>
      <c r="D68" s="4">
        <v>17</v>
      </c>
      <c r="E68" s="4">
        <v>17</v>
      </c>
      <c r="F68" s="8">
        <v>17</v>
      </c>
      <c r="G68" s="4"/>
      <c r="H68" s="4"/>
      <c r="I68" s="4"/>
      <c r="J68" s="4"/>
      <c r="K68" s="4"/>
      <c r="L68" s="4"/>
      <c r="M68" s="4"/>
      <c r="N68" s="4"/>
      <c r="O68" s="4"/>
      <c r="P68" s="39">
        <f t="shared" si="4"/>
        <v>51</v>
      </c>
      <c r="Q68" s="6"/>
      <c r="R68" s="6"/>
    </row>
    <row r="69" spans="1:20" x14ac:dyDescent="0.5">
      <c r="A69" s="4" t="s">
        <v>18</v>
      </c>
      <c r="B69" s="5" t="s">
        <v>72</v>
      </c>
      <c r="C69" s="4" t="s">
        <v>71</v>
      </c>
      <c r="D69" s="4">
        <v>22</v>
      </c>
      <c r="E69" s="4">
        <v>20</v>
      </c>
      <c r="F69" s="8">
        <v>13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55</v>
      </c>
      <c r="Q69" s="6">
        <v>3</v>
      </c>
      <c r="R69" s="6"/>
    </row>
    <row r="70" spans="1:20" s="16" customFormat="1" x14ac:dyDescent="0.5">
      <c r="A70" s="50" t="s">
        <v>5</v>
      </c>
      <c r="B70" s="51"/>
      <c r="C70" s="52"/>
      <c r="D70" s="18">
        <f>SUM(D49:D69)</f>
        <v>1051</v>
      </c>
      <c r="E70" s="18">
        <f t="shared" ref="E70:P70" si="5">SUM(E49:E69)</f>
        <v>809</v>
      </c>
      <c r="F70" s="18">
        <f t="shared" si="5"/>
        <v>583</v>
      </c>
      <c r="G70" s="18">
        <f t="shared" si="5"/>
        <v>442</v>
      </c>
      <c r="H70" s="18">
        <f t="shared" si="5"/>
        <v>370</v>
      </c>
      <c r="I70" s="18">
        <f t="shared" si="5"/>
        <v>262</v>
      </c>
      <c r="J70" s="18">
        <f t="shared" si="5"/>
        <v>220</v>
      </c>
      <c r="K70" s="18">
        <f t="shared" si="5"/>
        <v>148</v>
      </c>
      <c r="L70" s="18">
        <f t="shared" si="5"/>
        <v>97</v>
      </c>
      <c r="M70" s="18">
        <f t="shared" si="5"/>
        <v>87</v>
      </c>
      <c r="N70" s="18">
        <f t="shared" si="5"/>
        <v>20</v>
      </c>
      <c r="O70" s="18">
        <f t="shared" si="5"/>
        <v>13</v>
      </c>
      <c r="P70" s="18">
        <f t="shared" si="5"/>
        <v>4102</v>
      </c>
      <c r="Q70" s="18">
        <f>SUM(Q42:Q69)</f>
        <v>361</v>
      </c>
      <c r="R70" s="18">
        <f>SUM(R42:R69)</f>
        <v>28</v>
      </c>
    </row>
    <row r="71" spans="1:20" s="16" customFormat="1" x14ac:dyDescent="0.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20" x14ac:dyDescent="0.5">
      <c r="E72" s="53" t="str">
        <f>A3</f>
        <v>ข้อมูล ณ  วันที่  30  เดือน  พฤษภาคม พ.ศ. 2568</v>
      </c>
      <c r="F72" s="53"/>
      <c r="G72" s="53"/>
      <c r="H72" s="53"/>
      <c r="I72" s="53"/>
      <c r="J72" s="53"/>
      <c r="K72" s="53"/>
      <c r="L72" s="53"/>
      <c r="M72" s="53"/>
      <c r="N72" s="53"/>
      <c r="O72" s="53" t="s">
        <v>98</v>
      </c>
      <c r="P72" s="53"/>
      <c r="Q72" s="53"/>
      <c r="R72" s="53"/>
    </row>
    <row r="73" spans="1:20" x14ac:dyDescent="0.5">
      <c r="H73" s="20"/>
      <c r="J73" s="66" t="s">
        <v>8</v>
      </c>
      <c r="K73" s="66"/>
    </row>
    <row r="74" spans="1:20" x14ac:dyDescent="0.5">
      <c r="H74" s="21"/>
      <c r="J74" s="22" t="s">
        <v>73</v>
      </c>
      <c r="K74" s="22"/>
      <c r="L74" s="22"/>
      <c r="M74" s="16"/>
      <c r="N74" s="16"/>
      <c r="O74" s="67" t="s">
        <v>6</v>
      </c>
      <c r="P74" s="67"/>
    </row>
    <row r="75" spans="1:20" x14ac:dyDescent="0.5">
      <c r="B75" s="16"/>
      <c r="C75" s="67" t="s">
        <v>74</v>
      </c>
      <c r="D75" s="67"/>
      <c r="E75" s="67" t="s">
        <v>75</v>
      </c>
      <c r="F75" s="67"/>
      <c r="G75" s="67" t="s">
        <v>76</v>
      </c>
      <c r="H75" s="67"/>
      <c r="I75" s="67" t="s">
        <v>7</v>
      </c>
      <c r="J75" s="67"/>
      <c r="K75" s="68" t="s">
        <v>8</v>
      </c>
      <c r="L75" s="68"/>
      <c r="M75" s="69" t="s">
        <v>77</v>
      </c>
      <c r="N75" s="69"/>
      <c r="O75" s="23" t="s">
        <v>7</v>
      </c>
      <c r="P75" s="24" t="s">
        <v>8</v>
      </c>
      <c r="Q75" s="23" t="s">
        <v>5</v>
      </c>
      <c r="R75" s="14" t="s">
        <v>78</v>
      </c>
    </row>
    <row r="76" spans="1:20" s="15" customFormat="1" x14ac:dyDescent="0.5">
      <c r="B76" s="25"/>
      <c r="C76" s="80" t="s">
        <v>93</v>
      </c>
      <c r="D76" s="80"/>
      <c r="E76" s="55">
        <v>1128</v>
      </c>
      <c r="F76" s="55"/>
      <c r="G76" s="55">
        <f>P6+P11+P17+P22+P27+P32+P37+P42+P50+P55+P60+P65</f>
        <v>1124</v>
      </c>
      <c r="H76" s="55"/>
      <c r="I76" s="55">
        <f>P6+P11+P17+P22+P27+P32+P37+P42+P50+P55+P60+P65</f>
        <v>1124</v>
      </c>
      <c r="J76" s="55"/>
      <c r="K76" s="56"/>
      <c r="L76" s="56"/>
      <c r="M76" s="57"/>
      <c r="N76" s="58"/>
      <c r="O76" s="10"/>
      <c r="P76" s="12"/>
      <c r="Q76" s="23">
        <f>SUM(I76:P76)</f>
        <v>1124</v>
      </c>
      <c r="R76" s="14">
        <f>E76-G76</f>
        <v>4</v>
      </c>
      <c r="T76" s="28"/>
    </row>
    <row r="77" spans="1:20" x14ac:dyDescent="0.5">
      <c r="B77" s="25"/>
      <c r="C77" s="80" t="s">
        <v>94</v>
      </c>
      <c r="D77" s="80"/>
      <c r="E77" s="55">
        <v>1057</v>
      </c>
      <c r="F77" s="55"/>
      <c r="G77" s="55">
        <f>P7+P12+P18+P23+P28+P33+P38+P43+P51+P56+P61+P66</f>
        <v>842</v>
      </c>
      <c r="H77" s="55"/>
      <c r="I77" s="55">
        <f>P7+P12+P18+P23+P28+P33+P38+P43+P51+P56+P61+P66</f>
        <v>842</v>
      </c>
      <c r="J77" s="55"/>
      <c r="K77" s="56"/>
      <c r="L77" s="56"/>
      <c r="M77" s="57"/>
      <c r="N77" s="58"/>
      <c r="O77" s="10"/>
      <c r="P77" s="12"/>
      <c r="Q77" s="23">
        <f t="shared" ref="Q77:Q81" si="6">SUM(I77:P77)</f>
        <v>842</v>
      </c>
      <c r="R77" s="14">
        <f t="shared" ref="R77:R81" si="7">E77-G77</f>
        <v>215</v>
      </c>
    </row>
    <row r="78" spans="1:20" x14ac:dyDescent="0.5">
      <c r="B78" s="25"/>
      <c r="C78" s="80" t="s">
        <v>95</v>
      </c>
      <c r="D78" s="80"/>
      <c r="E78" s="55">
        <v>958</v>
      </c>
      <c r="F78" s="55"/>
      <c r="G78" s="55">
        <f>P8+P13+P16+P19+P24+P29+P34+P39+P44+P52+P57+P62+P67</f>
        <v>744</v>
      </c>
      <c r="H78" s="55"/>
      <c r="I78" s="55">
        <f>G78-K78</f>
        <v>514</v>
      </c>
      <c r="J78" s="55"/>
      <c r="K78" s="56">
        <f>D13+D16+E16+D19+E19+F24+L34+M34+F39+F44+H57+F67+G67</f>
        <v>230</v>
      </c>
      <c r="L78" s="56"/>
      <c r="M78" s="57"/>
      <c r="N78" s="58"/>
      <c r="O78" s="10">
        <f>Q8+Q16+Q24+Q29+Q34+Q39+Q44+Q52+Q57+Q62+Q67</f>
        <v>129</v>
      </c>
      <c r="P78" s="12">
        <f>R13</f>
        <v>4</v>
      </c>
      <c r="Q78" s="23">
        <f t="shared" si="6"/>
        <v>877</v>
      </c>
      <c r="R78" s="14">
        <f t="shared" si="7"/>
        <v>214</v>
      </c>
    </row>
    <row r="79" spans="1:20" s="15" customFormat="1" x14ac:dyDescent="0.5">
      <c r="B79" s="25"/>
      <c r="C79" s="80" t="s">
        <v>96</v>
      </c>
      <c r="D79" s="80"/>
      <c r="E79" s="55">
        <v>705</v>
      </c>
      <c r="F79" s="55"/>
      <c r="G79" s="55">
        <f>P9+P14+P20+P25+P30+P35+P40+P45+P53+P58+P63+P68</f>
        <v>685</v>
      </c>
      <c r="H79" s="55"/>
      <c r="I79" s="55">
        <f>G79-K79-M79</f>
        <v>350</v>
      </c>
      <c r="J79" s="55"/>
      <c r="K79" s="56">
        <f>H9+I9+J9+F25+H35+I35+J35+K35+E40+D63+D14+D30</f>
        <v>181</v>
      </c>
      <c r="L79" s="56"/>
      <c r="M79" s="57">
        <f>L9+M9+D20+E20+G25+L35+M35+H58+F68</f>
        <v>154</v>
      </c>
      <c r="N79" s="58"/>
      <c r="O79" s="10"/>
      <c r="P79" s="12"/>
      <c r="Q79" s="23">
        <f t="shared" si="6"/>
        <v>685</v>
      </c>
      <c r="R79" s="14">
        <f t="shared" si="7"/>
        <v>20</v>
      </c>
    </row>
    <row r="80" spans="1:20" x14ac:dyDescent="0.5">
      <c r="B80" s="25"/>
      <c r="C80" s="80" t="s">
        <v>97</v>
      </c>
      <c r="D80" s="80"/>
      <c r="E80" s="55">
        <v>786</v>
      </c>
      <c r="F80" s="55"/>
      <c r="G80" s="55">
        <f>P10+P15+P21+P26+P31+P36+P41+P46+P54+P59+P64+P69</f>
        <v>707</v>
      </c>
      <c r="H80" s="55"/>
      <c r="I80" s="55">
        <f>G80-K80-M80</f>
        <v>390</v>
      </c>
      <c r="J80" s="55"/>
      <c r="K80" s="56">
        <f>H10+I10+D15+D21+F26+D31+J36+K36+L36+E41+H59+D64</f>
        <v>199</v>
      </c>
      <c r="L80" s="56"/>
      <c r="M80" s="57">
        <f>J10+G26+N36+O36+F41+G46+I59+E64+F69</f>
        <v>118</v>
      </c>
      <c r="N80" s="58"/>
      <c r="O80" s="10">
        <f>Q10+Q26+Q36+Q46+Q59+Q69</f>
        <v>45</v>
      </c>
      <c r="P80" s="12">
        <f>R10+R21+R31+R36+R41+R46+R64</f>
        <v>10</v>
      </c>
      <c r="Q80" s="23">
        <f t="shared" si="6"/>
        <v>762</v>
      </c>
      <c r="R80" s="14">
        <f t="shared" si="7"/>
        <v>79</v>
      </c>
    </row>
    <row r="81" spans="2:18" x14ac:dyDescent="0.5">
      <c r="B81" s="29"/>
      <c r="C81" s="59" t="s">
        <v>5</v>
      </c>
      <c r="D81" s="59"/>
      <c r="E81" s="59">
        <f>SUM(E76:F80)</f>
        <v>4634</v>
      </c>
      <c r="F81" s="59"/>
      <c r="G81" s="60">
        <f>SUM(G76:H80)</f>
        <v>4102</v>
      </c>
      <c r="H81" s="61"/>
      <c r="I81" s="62">
        <f>SUM(I76:J80)</f>
        <v>3220</v>
      </c>
      <c r="J81" s="61"/>
      <c r="K81" s="63">
        <f>SUM(K76:L80)</f>
        <v>610</v>
      </c>
      <c r="L81" s="63"/>
      <c r="M81" s="64">
        <f>SUM(M76:N80)</f>
        <v>272</v>
      </c>
      <c r="N81" s="65"/>
      <c r="O81" s="23">
        <f>SUM(O76:O80)</f>
        <v>174</v>
      </c>
      <c r="P81" s="24">
        <f>SUM(P76:P80)</f>
        <v>14</v>
      </c>
      <c r="Q81" s="23">
        <f t="shared" si="6"/>
        <v>4290</v>
      </c>
      <c r="R81" s="14">
        <f t="shared" si="7"/>
        <v>532</v>
      </c>
    </row>
    <row r="82" spans="2:18" ht="26.25" customHeight="1" x14ac:dyDescent="0.5"/>
    <row r="83" spans="2:18" x14ac:dyDescent="0.5">
      <c r="J83" s="53"/>
      <c r="K83" s="53"/>
      <c r="L83" s="53"/>
      <c r="M83" s="53"/>
      <c r="N83" s="53"/>
      <c r="O83" s="53"/>
      <c r="P83" s="53"/>
    </row>
    <row r="84" spans="2:18" x14ac:dyDescent="0.5">
      <c r="J84" s="19"/>
      <c r="K84" s="19"/>
      <c r="L84" s="19"/>
      <c r="M84" s="19"/>
      <c r="N84" s="19"/>
      <c r="O84" s="19"/>
      <c r="P84" s="19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A97" s="4" t="s">
        <v>9</v>
      </c>
      <c r="B97" s="32" t="str">
        <f>B6</f>
        <v>ช่างยนต์</v>
      </c>
      <c r="C97" s="33">
        <f t="shared" ref="C97:J97" si="8">D6</f>
        <v>21</v>
      </c>
      <c r="D97" s="33">
        <f t="shared" si="8"/>
        <v>21</v>
      </c>
      <c r="E97" s="33">
        <f t="shared" si="8"/>
        <v>20</v>
      </c>
      <c r="F97" s="33">
        <f t="shared" si="8"/>
        <v>20</v>
      </c>
      <c r="G97" s="33">
        <f t="shared" si="8"/>
        <v>20</v>
      </c>
      <c r="H97" s="33">
        <f t="shared" si="8"/>
        <v>20</v>
      </c>
      <c r="I97" s="33">
        <f t="shared" si="8"/>
        <v>20</v>
      </c>
      <c r="J97" s="33">
        <f t="shared" si="8"/>
        <v>20</v>
      </c>
      <c r="K97" s="33"/>
      <c r="L97" s="33"/>
      <c r="M97" s="33"/>
      <c r="N97" s="33"/>
      <c r="O97" s="42"/>
      <c r="P97" s="6">
        <f>SUM(C97:O97)</f>
        <v>162</v>
      </c>
    </row>
    <row r="98" spans="1:16" x14ac:dyDescent="0.5">
      <c r="A98" s="4" t="s">
        <v>9</v>
      </c>
      <c r="B98" s="5" t="s">
        <v>20</v>
      </c>
      <c r="C98" s="33">
        <f>D11</f>
        <v>20</v>
      </c>
      <c r="D98" s="33">
        <f>E11</f>
        <v>20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6">
        <f t="shared" ref="P98:P108" si="9">SUM(C98:O98)</f>
        <v>40</v>
      </c>
    </row>
    <row r="99" spans="1:16" x14ac:dyDescent="0.5">
      <c r="A99" s="4" t="s">
        <v>9</v>
      </c>
      <c r="B99" s="32" t="str">
        <f>B17</f>
        <v>ยานยนต์ไฟฟ้า</v>
      </c>
      <c r="C99" s="33">
        <f>D17</f>
        <v>21</v>
      </c>
      <c r="D99" s="33">
        <f>E17</f>
        <v>21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6">
        <f t="shared" si="9"/>
        <v>42</v>
      </c>
    </row>
    <row r="100" spans="1:16" x14ac:dyDescent="0.5">
      <c r="A100" s="4" t="s">
        <v>9</v>
      </c>
      <c r="B100" s="32" t="str">
        <f>B22</f>
        <v>ช่างกลโรงงาน</v>
      </c>
      <c r="C100" s="33">
        <f t="shared" ref="C100:H100" si="10">D22</f>
        <v>20</v>
      </c>
      <c r="D100" s="33">
        <f t="shared" si="10"/>
        <v>21</v>
      </c>
      <c r="E100" s="33">
        <f t="shared" si="10"/>
        <v>20</v>
      </c>
      <c r="F100" s="33">
        <f t="shared" si="10"/>
        <v>20</v>
      </c>
      <c r="G100" s="33">
        <f t="shared" si="10"/>
        <v>20</v>
      </c>
      <c r="H100" s="33">
        <f t="shared" si="10"/>
        <v>20</v>
      </c>
      <c r="I100" s="33"/>
      <c r="J100" s="33"/>
      <c r="K100" s="33"/>
      <c r="L100" s="4"/>
      <c r="M100" s="4"/>
      <c r="N100" s="4"/>
      <c r="O100" s="6"/>
      <c r="P100" s="6">
        <f t="shared" si="9"/>
        <v>121</v>
      </c>
    </row>
    <row r="101" spans="1:16" x14ac:dyDescent="0.5">
      <c r="A101" s="4" t="s">
        <v>9</v>
      </c>
      <c r="B101" s="32" t="str">
        <f>B27</f>
        <v>ช่างเชื่อมโลหะ</v>
      </c>
      <c r="C101" s="33">
        <f>D27</f>
        <v>17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17</v>
      </c>
    </row>
    <row r="102" spans="1:16" x14ac:dyDescent="0.5">
      <c r="A102" s="4" t="s">
        <v>9</v>
      </c>
      <c r="B102" s="32" t="str">
        <f>B32</f>
        <v>ช่างไฟฟ้า</v>
      </c>
      <c r="C102" s="33">
        <f t="shared" ref="C102:L102" si="11">D32</f>
        <v>20</v>
      </c>
      <c r="D102" s="33">
        <f t="shared" si="11"/>
        <v>20</v>
      </c>
      <c r="E102" s="33">
        <f t="shared" si="11"/>
        <v>20</v>
      </c>
      <c r="F102" s="33">
        <f t="shared" si="11"/>
        <v>20</v>
      </c>
      <c r="G102" s="33">
        <f t="shared" si="11"/>
        <v>20</v>
      </c>
      <c r="H102" s="33">
        <f t="shared" si="11"/>
        <v>20</v>
      </c>
      <c r="I102" s="33">
        <f t="shared" si="11"/>
        <v>20</v>
      </c>
      <c r="J102" s="33">
        <f t="shared" si="11"/>
        <v>20</v>
      </c>
      <c r="K102" s="33">
        <f t="shared" si="11"/>
        <v>20</v>
      </c>
      <c r="L102" s="33">
        <f t="shared" si="11"/>
        <v>20</v>
      </c>
      <c r="M102" s="33"/>
      <c r="N102" s="4"/>
      <c r="O102" s="6"/>
      <c r="P102" s="6">
        <f t="shared" si="9"/>
        <v>200</v>
      </c>
    </row>
    <row r="103" spans="1:16" x14ac:dyDescent="0.5">
      <c r="A103" s="4" t="s">
        <v>9</v>
      </c>
      <c r="B103" s="32" t="str">
        <f>B37</f>
        <v>อิเล็กทรอนิกส์</v>
      </c>
      <c r="C103" s="33">
        <f>D37</f>
        <v>20</v>
      </c>
      <c r="D103" s="33">
        <f>E37</f>
        <v>20</v>
      </c>
      <c r="E103" s="33">
        <f>F37</f>
        <v>19</v>
      </c>
      <c r="F103" s="33">
        <f>G37</f>
        <v>20</v>
      </c>
      <c r="G103" s="33"/>
      <c r="H103" s="33"/>
      <c r="I103" s="33"/>
      <c r="J103" s="33"/>
      <c r="K103" s="4"/>
      <c r="L103" s="4"/>
      <c r="M103" s="4"/>
      <c r="N103" s="4"/>
      <c r="O103" s="6"/>
      <c r="P103" s="6">
        <f t="shared" si="9"/>
        <v>79</v>
      </c>
    </row>
    <row r="104" spans="1:16" x14ac:dyDescent="0.5">
      <c r="A104" s="4" t="s">
        <v>9</v>
      </c>
      <c r="B104" s="32" t="str">
        <f>B42</f>
        <v>ช่างก่อสร้าง</v>
      </c>
      <c r="C104" s="33">
        <f t="shared" ref="C104:H104" si="12">D42</f>
        <v>20</v>
      </c>
      <c r="D104" s="33">
        <f t="shared" si="12"/>
        <v>20</v>
      </c>
      <c r="E104" s="33">
        <f t="shared" si="12"/>
        <v>20</v>
      </c>
      <c r="F104" s="33">
        <f t="shared" si="12"/>
        <v>19</v>
      </c>
      <c r="G104" s="33">
        <f t="shared" si="12"/>
        <v>20</v>
      </c>
      <c r="H104" s="33">
        <f t="shared" si="12"/>
        <v>21</v>
      </c>
      <c r="I104" s="33"/>
      <c r="J104" s="33"/>
      <c r="K104" s="33"/>
      <c r="L104" s="33"/>
      <c r="M104" s="4"/>
      <c r="N104" s="4"/>
      <c r="O104" s="6"/>
      <c r="P104" s="6">
        <f t="shared" si="9"/>
        <v>120</v>
      </c>
    </row>
    <row r="105" spans="1:16" x14ac:dyDescent="0.5">
      <c r="A105" s="4" t="s">
        <v>9</v>
      </c>
      <c r="B105" s="32" t="s">
        <v>59</v>
      </c>
      <c r="C105" s="33">
        <f>D50</f>
        <v>17</v>
      </c>
      <c r="D105" s="33">
        <f>E50</f>
        <v>18</v>
      </c>
      <c r="E105" s="33"/>
      <c r="F105" s="33"/>
      <c r="G105" s="33"/>
      <c r="H105" s="4"/>
      <c r="I105" s="4"/>
      <c r="J105" s="4"/>
      <c r="K105" s="4"/>
      <c r="L105" s="4"/>
      <c r="M105" s="4"/>
      <c r="N105" s="4"/>
      <c r="O105" s="6"/>
      <c r="P105" s="6">
        <f t="shared" si="9"/>
        <v>35</v>
      </c>
    </row>
    <row r="106" spans="1:16" x14ac:dyDescent="0.5">
      <c r="A106" s="4" t="s">
        <v>9</v>
      </c>
      <c r="B106" s="32" t="str">
        <f>B55</f>
        <v>โยธา</v>
      </c>
      <c r="C106" s="33">
        <f t="shared" ref="C106:J106" si="13">D55</f>
        <v>21</v>
      </c>
      <c r="D106" s="33">
        <f t="shared" si="13"/>
        <v>21</v>
      </c>
      <c r="E106" s="33">
        <f t="shared" si="13"/>
        <v>21</v>
      </c>
      <c r="F106" s="33">
        <f t="shared" si="13"/>
        <v>21</v>
      </c>
      <c r="G106" s="33">
        <f t="shared" si="13"/>
        <v>20</v>
      </c>
      <c r="H106" s="33">
        <f t="shared" si="13"/>
        <v>20</v>
      </c>
      <c r="I106" s="33">
        <f t="shared" si="13"/>
        <v>20</v>
      </c>
      <c r="J106" s="33">
        <f t="shared" si="13"/>
        <v>20</v>
      </c>
      <c r="K106" s="33"/>
      <c r="L106" s="33"/>
      <c r="M106" s="33"/>
      <c r="N106" s="33"/>
      <c r="O106" s="6"/>
      <c r="P106" s="6">
        <f t="shared" si="9"/>
        <v>164</v>
      </c>
    </row>
    <row r="107" spans="1:16" x14ac:dyDescent="0.5">
      <c r="A107" s="4" t="s">
        <v>9</v>
      </c>
      <c r="B107" s="32" t="s">
        <v>90</v>
      </c>
      <c r="C107" s="33">
        <f>D60</f>
        <v>20</v>
      </c>
      <c r="D107" s="33">
        <f>E60</f>
        <v>21</v>
      </c>
      <c r="E107" s="33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6">
        <f t="shared" si="9"/>
        <v>41</v>
      </c>
    </row>
    <row r="108" spans="1:16" x14ac:dyDescent="0.5">
      <c r="A108" s="4" t="s">
        <v>9</v>
      </c>
      <c r="B108" s="32" t="str">
        <f>B65</f>
        <v>เทคโนโลยีสารสนเทศ</v>
      </c>
      <c r="C108" s="33">
        <f>D65</f>
        <v>20</v>
      </c>
      <c r="D108" s="33">
        <f>E65</f>
        <v>21</v>
      </c>
      <c r="E108" s="33">
        <f>F65</f>
        <v>20</v>
      </c>
      <c r="F108" s="33">
        <f>G65</f>
        <v>21</v>
      </c>
      <c r="G108" s="33">
        <f>H65</f>
        <v>21</v>
      </c>
      <c r="H108" s="33"/>
      <c r="I108" s="33"/>
      <c r="J108" s="33"/>
      <c r="K108" s="33"/>
      <c r="L108" s="33"/>
      <c r="M108" s="4"/>
      <c r="N108" s="4"/>
      <c r="O108" s="6"/>
      <c r="P108" s="6">
        <f t="shared" si="9"/>
        <v>103</v>
      </c>
    </row>
    <row r="109" spans="1:16" x14ac:dyDescent="0.5">
      <c r="A109" s="46" t="s">
        <v>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  <c r="P109" s="35">
        <f>SUM(P97:P108)</f>
        <v>1124</v>
      </c>
    </row>
    <row r="110" spans="1:16" x14ac:dyDescent="0.5">
      <c r="A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7"/>
    </row>
    <row r="111" spans="1:16" x14ac:dyDescent="0.5">
      <c r="A111" s="4" t="s">
        <v>13</v>
      </c>
      <c r="B111" s="5" t="s">
        <v>79</v>
      </c>
      <c r="C111" s="4">
        <f t="shared" ref="C111:J111" si="14">D7</f>
        <v>19</v>
      </c>
      <c r="D111" s="4">
        <f t="shared" si="14"/>
        <v>20</v>
      </c>
      <c r="E111" s="4">
        <f t="shared" si="14"/>
        <v>15</v>
      </c>
      <c r="F111" s="4">
        <f t="shared" si="14"/>
        <v>16</v>
      </c>
      <c r="G111" s="4">
        <f t="shared" si="14"/>
        <v>17</v>
      </c>
      <c r="H111" s="4">
        <f t="shared" si="14"/>
        <v>13</v>
      </c>
      <c r="I111" s="4">
        <f t="shared" si="14"/>
        <v>17</v>
      </c>
      <c r="J111" s="4">
        <f t="shared" si="14"/>
        <v>13</v>
      </c>
      <c r="K111" s="4"/>
      <c r="L111" s="4"/>
      <c r="M111" s="4"/>
      <c r="N111" s="4"/>
      <c r="O111" s="6"/>
      <c r="P111" s="6">
        <f>SUM(C111:O111)</f>
        <v>130</v>
      </c>
    </row>
    <row r="112" spans="1:16" x14ac:dyDescent="0.5">
      <c r="A112" s="4" t="s">
        <v>13</v>
      </c>
      <c r="B112" s="5" t="s">
        <v>20</v>
      </c>
      <c r="C112" s="4">
        <f>D12</f>
        <v>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6">
        <f t="shared" ref="P112:P122" si="15">SUM(C112:O112)</f>
        <v>8</v>
      </c>
    </row>
    <row r="113" spans="1:18" x14ac:dyDescent="0.5">
      <c r="A113" s="4" t="s">
        <v>13</v>
      </c>
      <c r="B113" s="5" t="s">
        <v>27</v>
      </c>
      <c r="C113" s="4">
        <f>D18</f>
        <v>17</v>
      </c>
      <c r="D113" s="4">
        <f>E18</f>
        <v>14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6">
        <f t="shared" si="15"/>
        <v>31</v>
      </c>
    </row>
    <row r="114" spans="1:18" x14ac:dyDescent="0.5">
      <c r="A114" s="4" t="s">
        <v>13</v>
      </c>
      <c r="B114" s="5" t="s">
        <v>80</v>
      </c>
      <c r="C114" s="4">
        <f>D23</f>
        <v>14</v>
      </c>
      <c r="D114" s="4">
        <f>E23</f>
        <v>14</v>
      </c>
      <c r="E114" s="4">
        <f>F23</f>
        <v>25</v>
      </c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si="15"/>
        <v>53</v>
      </c>
    </row>
    <row r="115" spans="1:18" x14ac:dyDescent="0.5">
      <c r="A115" s="4" t="s">
        <v>13</v>
      </c>
      <c r="B115" s="5" t="s">
        <v>81</v>
      </c>
      <c r="C115" s="4">
        <f>D28</f>
        <v>14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5"/>
        <v>14</v>
      </c>
    </row>
    <row r="116" spans="1:18" x14ac:dyDescent="0.5">
      <c r="A116" s="4" t="s">
        <v>13</v>
      </c>
      <c r="B116" s="5" t="s">
        <v>82</v>
      </c>
      <c r="C116" s="4">
        <f t="shared" ref="C116:L116" si="16">D33</f>
        <v>19</v>
      </c>
      <c r="D116" s="4">
        <f t="shared" si="16"/>
        <v>19</v>
      </c>
      <c r="E116" s="4">
        <f t="shared" si="16"/>
        <v>21</v>
      </c>
      <c r="F116" s="4">
        <f t="shared" si="16"/>
        <v>19</v>
      </c>
      <c r="G116" s="4">
        <f t="shared" si="16"/>
        <v>17</v>
      </c>
      <c r="H116" s="4">
        <f t="shared" si="16"/>
        <v>17</v>
      </c>
      <c r="I116" s="4">
        <f t="shared" si="16"/>
        <v>17</v>
      </c>
      <c r="J116" s="4">
        <f t="shared" si="16"/>
        <v>16</v>
      </c>
      <c r="K116" s="4">
        <f t="shared" si="16"/>
        <v>16</v>
      </c>
      <c r="L116" s="4">
        <f t="shared" si="16"/>
        <v>16</v>
      </c>
      <c r="M116" s="4"/>
      <c r="N116" s="4"/>
      <c r="O116" s="6"/>
      <c r="P116" s="6">
        <f t="shared" si="15"/>
        <v>177</v>
      </c>
    </row>
    <row r="117" spans="1:18" x14ac:dyDescent="0.5">
      <c r="A117" s="4" t="s">
        <v>13</v>
      </c>
      <c r="B117" s="5" t="s">
        <v>51</v>
      </c>
      <c r="C117" s="4">
        <f>D38</f>
        <v>20</v>
      </c>
      <c r="D117" s="4">
        <f>E38</f>
        <v>14</v>
      </c>
      <c r="E117" s="4">
        <f>F38</f>
        <v>15</v>
      </c>
      <c r="F117" s="4">
        <f>G38</f>
        <v>18</v>
      </c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5"/>
        <v>67</v>
      </c>
    </row>
    <row r="118" spans="1:18" x14ac:dyDescent="0.5">
      <c r="A118" s="4" t="s">
        <v>13</v>
      </c>
      <c r="B118" s="5" t="s">
        <v>83</v>
      </c>
      <c r="C118" s="4">
        <f>D43</f>
        <v>18</v>
      </c>
      <c r="D118" s="4">
        <f>E43</f>
        <v>14</v>
      </c>
      <c r="E118" s="4">
        <f>F43</f>
        <v>14</v>
      </c>
      <c r="F118" s="4">
        <f>G43</f>
        <v>19</v>
      </c>
      <c r="G118" s="4">
        <f>H43</f>
        <v>21</v>
      </c>
      <c r="H118" s="4"/>
      <c r="I118" s="4"/>
      <c r="J118" s="4"/>
      <c r="K118" s="4"/>
      <c r="L118" s="4"/>
      <c r="M118" s="4"/>
      <c r="N118" s="4"/>
      <c r="O118" s="6"/>
      <c r="P118" s="6">
        <f t="shared" si="15"/>
        <v>86</v>
      </c>
    </row>
    <row r="119" spans="1:18" x14ac:dyDescent="0.5">
      <c r="A119" s="4" t="s">
        <v>13</v>
      </c>
      <c r="B119" s="32" t="s">
        <v>59</v>
      </c>
      <c r="C119" s="4">
        <f>D51</f>
        <v>16</v>
      </c>
      <c r="D119" s="4">
        <f>E51</f>
        <v>12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5"/>
        <v>28</v>
      </c>
    </row>
    <row r="120" spans="1:18" x14ac:dyDescent="0.5">
      <c r="A120" s="4" t="s">
        <v>13</v>
      </c>
      <c r="B120" s="32" t="s">
        <v>66</v>
      </c>
      <c r="C120" s="4">
        <f t="shared" ref="C120:I120" si="17">D56</f>
        <v>19</v>
      </c>
      <c r="D120" s="4">
        <f t="shared" si="17"/>
        <v>20</v>
      </c>
      <c r="E120" s="4">
        <f t="shared" si="17"/>
        <v>16</v>
      </c>
      <c r="F120" s="4">
        <f t="shared" si="17"/>
        <v>19</v>
      </c>
      <c r="G120" s="4">
        <f t="shared" si="17"/>
        <v>16</v>
      </c>
      <c r="H120" s="4">
        <f t="shared" si="17"/>
        <v>14</v>
      </c>
      <c r="I120" s="4">
        <f t="shared" si="17"/>
        <v>26</v>
      </c>
      <c r="J120" s="4"/>
      <c r="K120" s="4"/>
      <c r="L120" s="4"/>
      <c r="M120" s="4"/>
      <c r="N120" s="4"/>
      <c r="O120" s="6"/>
      <c r="P120" s="6">
        <f t="shared" si="15"/>
        <v>130</v>
      </c>
    </row>
    <row r="121" spans="1:18" x14ac:dyDescent="0.5">
      <c r="A121" s="4" t="s">
        <v>13</v>
      </c>
      <c r="B121" s="32" t="s">
        <v>90</v>
      </c>
      <c r="C121" s="4">
        <f>D61</f>
        <v>20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5"/>
        <v>20</v>
      </c>
    </row>
    <row r="122" spans="1:18" x14ac:dyDescent="0.5">
      <c r="A122" s="4" t="s">
        <v>13</v>
      </c>
      <c r="B122" s="5" t="s">
        <v>69</v>
      </c>
      <c r="C122" s="4">
        <f t="shared" ref="C122:H122" si="18">D66</f>
        <v>18</v>
      </c>
      <c r="D122" s="4">
        <f t="shared" si="18"/>
        <v>16</v>
      </c>
      <c r="E122" s="4">
        <f t="shared" si="18"/>
        <v>18</v>
      </c>
      <c r="F122" s="4">
        <f t="shared" si="18"/>
        <v>18</v>
      </c>
      <c r="G122" s="4">
        <f t="shared" si="18"/>
        <v>14</v>
      </c>
      <c r="H122" s="4">
        <f t="shared" si="18"/>
        <v>14</v>
      </c>
      <c r="I122" s="4"/>
      <c r="J122" s="4"/>
      <c r="K122" s="4"/>
      <c r="L122" s="4"/>
      <c r="M122" s="4"/>
      <c r="N122" s="4"/>
      <c r="O122" s="6"/>
      <c r="P122" s="6">
        <f t="shared" si="15"/>
        <v>98</v>
      </c>
    </row>
    <row r="123" spans="1:18" s="16" customFormat="1" x14ac:dyDescent="0.5">
      <c r="A123" s="46" t="s">
        <v>5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8"/>
      <c r="P123" s="35">
        <f>SUM(P111:P122)</f>
        <v>842</v>
      </c>
      <c r="Q123" s="17"/>
      <c r="R123" s="17"/>
    </row>
    <row r="124" spans="1:18" x14ac:dyDescent="0.5">
      <c r="A124" s="19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5" spans="1:18" x14ac:dyDescent="0.5">
      <c r="A125" s="19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</row>
    <row r="126" spans="1:18" x14ac:dyDescent="0.5">
      <c r="A126" s="4" t="s">
        <v>14</v>
      </c>
      <c r="B126" s="32" t="s">
        <v>79</v>
      </c>
      <c r="C126" s="33">
        <f t="shared" ref="C126:H126" si="19">D8</f>
        <v>20</v>
      </c>
      <c r="D126" s="33">
        <f t="shared" si="19"/>
        <v>19</v>
      </c>
      <c r="E126" s="33">
        <f t="shared" si="19"/>
        <v>12</v>
      </c>
      <c r="F126" s="33">
        <f t="shared" si="19"/>
        <v>15</v>
      </c>
      <c r="G126" s="33">
        <f t="shared" si="19"/>
        <v>14</v>
      </c>
      <c r="H126" s="33">
        <f t="shared" si="19"/>
        <v>12</v>
      </c>
      <c r="I126" s="33"/>
      <c r="J126" s="33"/>
      <c r="K126" s="33"/>
      <c r="L126" s="33"/>
      <c r="M126" s="33"/>
      <c r="N126" s="4"/>
      <c r="O126" s="6"/>
      <c r="P126" s="6">
        <f>SUM(C126:O126)</f>
        <v>92</v>
      </c>
      <c r="Q126" s="6"/>
      <c r="R126" s="6"/>
    </row>
    <row r="127" spans="1:18" x14ac:dyDescent="0.5">
      <c r="A127" s="4" t="s">
        <v>14</v>
      </c>
      <c r="B127" s="32" t="s">
        <v>20</v>
      </c>
      <c r="C127" s="43">
        <f>D13</f>
        <v>18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6">
        <f t="shared" ref="P127:P138" si="20">SUM(C127:O127)</f>
        <v>18</v>
      </c>
      <c r="Q127" s="6"/>
      <c r="R127" s="6"/>
    </row>
    <row r="128" spans="1:18" x14ac:dyDescent="0.5">
      <c r="A128" s="4" t="s">
        <v>14</v>
      </c>
      <c r="B128" s="32" t="str">
        <f>B16</f>
        <v>จักรยานยนต์และเครื่องยนต์เล็ก</v>
      </c>
      <c r="C128" s="43">
        <f>D16</f>
        <v>13</v>
      </c>
      <c r="D128" s="43">
        <f>E16</f>
        <v>13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6">
        <f t="shared" si="20"/>
        <v>26</v>
      </c>
      <c r="Q128" s="6"/>
      <c r="R128" s="6"/>
    </row>
    <row r="129" spans="1:18" x14ac:dyDescent="0.5">
      <c r="A129" s="4" t="s">
        <v>14</v>
      </c>
      <c r="B129" s="5" t="s">
        <v>27</v>
      </c>
      <c r="C129" s="43">
        <f>D19</f>
        <v>16</v>
      </c>
      <c r="D129" s="43">
        <f>E19</f>
        <v>15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si="20"/>
        <v>31</v>
      </c>
      <c r="Q129" s="6"/>
      <c r="R129" s="6"/>
    </row>
    <row r="130" spans="1:18" x14ac:dyDescent="0.5">
      <c r="A130" s="4" t="s">
        <v>14</v>
      </c>
      <c r="B130" s="32" t="s">
        <v>80</v>
      </c>
      <c r="C130" s="33">
        <f>D24</f>
        <v>18</v>
      </c>
      <c r="D130" s="33">
        <f>E24</f>
        <v>16</v>
      </c>
      <c r="E130" s="43">
        <f>F24</f>
        <v>25</v>
      </c>
      <c r="F130" s="33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0"/>
        <v>59</v>
      </c>
      <c r="Q130" s="6"/>
      <c r="R130" s="6"/>
    </row>
    <row r="131" spans="1:18" x14ac:dyDescent="0.5">
      <c r="A131" s="4" t="s">
        <v>14</v>
      </c>
      <c r="B131" s="32" t="s">
        <v>81</v>
      </c>
      <c r="C131" s="33">
        <f>D29</f>
        <v>9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0"/>
        <v>9</v>
      </c>
      <c r="Q131" s="6"/>
      <c r="R131" s="6"/>
    </row>
    <row r="132" spans="1:18" x14ac:dyDescent="0.5">
      <c r="A132" s="4" t="s">
        <v>14</v>
      </c>
      <c r="B132" s="32" t="s">
        <v>82</v>
      </c>
      <c r="C132" s="33">
        <f t="shared" ref="C132:L132" si="21">D34</f>
        <v>20</v>
      </c>
      <c r="D132" s="33">
        <f t="shared" si="21"/>
        <v>17</v>
      </c>
      <c r="E132" s="33">
        <f t="shared" si="21"/>
        <v>19</v>
      </c>
      <c r="F132" s="33">
        <f t="shared" si="21"/>
        <v>18</v>
      </c>
      <c r="G132" s="33">
        <f t="shared" si="21"/>
        <v>19</v>
      </c>
      <c r="H132" s="33">
        <f t="shared" si="21"/>
        <v>18</v>
      </c>
      <c r="I132" s="33">
        <f t="shared" si="21"/>
        <v>18</v>
      </c>
      <c r="J132" s="33">
        <f t="shared" si="21"/>
        <v>19</v>
      </c>
      <c r="K132" s="43">
        <f t="shared" si="21"/>
        <v>16</v>
      </c>
      <c r="L132" s="43">
        <f t="shared" si="21"/>
        <v>13</v>
      </c>
      <c r="M132" s="4"/>
      <c r="N132" s="4"/>
      <c r="O132" s="6"/>
      <c r="P132" s="6">
        <f t="shared" si="20"/>
        <v>177</v>
      </c>
      <c r="Q132" s="6"/>
      <c r="R132" s="6"/>
    </row>
    <row r="133" spans="1:18" x14ac:dyDescent="0.5">
      <c r="A133" s="4" t="s">
        <v>14</v>
      </c>
      <c r="B133" s="32" t="s">
        <v>51</v>
      </c>
      <c r="C133" s="33">
        <f>D39</f>
        <v>19</v>
      </c>
      <c r="D133" s="33">
        <f>E39</f>
        <v>18</v>
      </c>
      <c r="E133" s="43">
        <f>F39</f>
        <v>23</v>
      </c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0"/>
        <v>60</v>
      </c>
      <c r="Q133" s="6"/>
      <c r="R133" s="6"/>
    </row>
    <row r="134" spans="1:18" x14ac:dyDescent="0.5">
      <c r="A134" s="4" t="s">
        <v>14</v>
      </c>
      <c r="B134" s="32" t="s">
        <v>83</v>
      </c>
      <c r="C134" s="33">
        <f>D44</f>
        <v>21</v>
      </c>
      <c r="D134" s="33">
        <f>E44</f>
        <v>16</v>
      </c>
      <c r="E134" s="43">
        <f>F44</f>
        <v>22</v>
      </c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6">
        <f t="shared" si="20"/>
        <v>59</v>
      </c>
      <c r="Q134" s="6"/>
      <c r="R134" s="6"/>
    </row>
    <row r="135" spans="1:18" x14ac:dyDescent="0.5">
      <c r="A135" s="4" t="s">
        <v>14</v>
      </c>
      <c r="B135" s="32" t="s">
        <v>59</v>
      </c>
      <c r="C135" s="33">
        <f>D52</f>
        <v>20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0"/>
        <v>20</v>
      </c>
      <c r="Q135" s="6"/>
      <c r="R135" s="6"/>
    </row>
    <row r="136" spans="1:18" x14ac:dyDescent="0.5">
      <c r="A136" s="4" t="s">
        <v>14</v>
      </c>
      <c r="B136" s="32" t="s">
        <v>66</v>
      </c>
      <c r="C136" s="33">
        <f>D57</f>
        <v>19</v>
      </c>
      <c r="D136" s="33">
        <f>E57</f>
        <v>20</v>
      </c>
      <c r="E136" s="33">
        <f>F57</f>
        <v>18</v>
      </c>
      <c r="F136" s="33">
        <f>G57</f>
        <v>15</v>
      </c>
      <c r="G136" s="43">
        <f>H57</f>
        <v>25</v>
      </c>
      <c r="H136" s="33"/>
      <c r="I136" s="4"/>
      <c r="J136" s="4"/>
      <c r="K136" s="4"/>
      <c r="L136" s="4"/>
      <c r="M136" s="4"/>
      <c r="N136" s="4"/>
      <c r="O136" s="6"/>
      <c r="P136" s="6">
        <f t="shared" si="20"/>
        <v>97</v>
      </c>
      <c r="Q136" s="6"/>
      <c r="R136" s="6"/>
    </row>
    <row r="137" spans="1:18" x14ac:dyDescent="0.5">
      <c r="A137" s="4" t="s">
        <v>14</v>
      </c>
      <c r="B137" s="32" t="s">
        <v>90</v>
      </c>
      <c r="C137" s="33">
        <f>D62</f>
        <v>23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0"/>
        <v>23</v>
      </c>
      <c r="Q137" s="6"/>
      <c r="R137" s="6"/>
    </row>
    <row r="138" spans="1:18" x14ac:dyDescent="0.5">
      <c r="A138" s="4" t="s">
        <v>14</v>
      </c>
      <c r="B138" s="32" t="s">
        <v>69</v>
      </c>
      <c r="C138" s="33">
        <f>D67</f>
        <v>21</v>
      </c>
      <c r="D138" s="33">
        <f>E67</f>
        <v>21</v>
      </c>
      <c r="E138" s="43">
        <f>F67</f>
        <v>16</v>
      </c>
      <c r="F138" s="43">
        <f>G67</f>
        <v>15</v>
      </c>
      <c r="G138" s="4"/>
      <c r="H138" s="4"/>
      <c r="I138" s="4"/>
      <c r="J138" s="4"/>
      <c r="K138" s="4"/>
      <c r="L138" s="4"/>
      <c r="M138" s="4"/>
      <c r="N138" s="4"/>
      <c r="O138" s="6"/>
      <c r="P138" s="6">
        <f t="shared" si="20"/>
        <v>73</v>
      </c>
      <c r="Q138" s="6"/>
      <c r="R138" s="6"/>
    </row>
    <row r="139" spans="1:18" x14ac:dyDescent="0.5">
      <c r="A139" s="46" t="s">
        <v>5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8"/>
      <c r="P139" s="35">
        <f>SUM(P126:P138)</f>
        <v>744</v>
      </c>
      <c r="Q139" s="35">
        <f>SUM(Q126:Q138)</f>
        <v>0</v>
      </c>
      <c r="R139" s="35">
        <f>SUM(R126:R138)</f>
        <v>0</v>
      </c>
    </row>
    <row r="140" spans="1:18" x14ac:dyDescent="0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8" x14ac:dyDescent="0.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8" x14ac:dyDescent="0.5">
      <c r="A145" s="4" t="s">
        <v>15</v>
      </c>
      <c r="B145" s="5" t="str">
        <f>B9</f>
        <v>เทคนิคเครื่องกล</v>
      </c>
      <c r="C145" s="4">
        <f>D9</f>
        <v>24</v>
      </c>
      <c r="D145" s="4">
        <f>E9</f>
        <v>23</v>
      </c>
      <c r="E145" s="4">
        <f>F9</f>
        <v>23</v>
      </c>
      <c r="F145" s="4"/>
      <c r="G145" s="7">
        <f>H9</f>
        <v>20</v>
      </c>
      <c r="H145" s="7">
        <f>I9</f>
        <v>21</v>
      </c>
      <c r="I145" s="7">
        <f>J9</f>
        <v>20</v>
      </c>
      <c r="J145" s="4"/>
      <c r="K145" s="8">
        <f>L9</f>
        <v>8</v>
      </c>
      <c r="L145" s="8">
        <f>M9</f>
        <v>17</v>
      </c>
      <c r="M145" s="4"/>
      <c r="N145" s="4"/>
      <c r="O145" s="6"/>
      <c r="P145" s="6">
        <f>SUM(C145:O145)</f>
        <v>156</v>
      </c>
    </row>
    <row r="146" spans="1:18" x14ac:dyDescent="0.5">
      <c r="A146" s="4" t="s">
        <v>15</v>
      </c>
      <c r="B146" s="32" t="s">
        <v>84</v>
      </c>
      <c r="C146" s="43">
        <f>D14</f>
        <v>2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6">
        <f t="shared" ref="P146:P156" si="22">SUM(C146:O146)</f>
        <v>2</v>
      </c>
    </row>
    <row r="147" spans="1:18" x14ac:dyDescent="0.5">
      <c r="A147" s="4" t="s">
        <v>15</v>
      </c>
      <c r="B147" s="32" t="str">
        <f>B20</f>
        <v>เทคนิคยานยนต์ไฟฟ้า</v>
      </c>
      <c r="C147" s="44">
        <f>D20</f>
        <v>15</v>
      </c>
      <c r="D147" s="44">
        <f>E20</f>
        <v>15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6">
        <f t="shared" si="22"/>
        <v>30</v>
      </c>
      <c r="Q147" s="1" t="s">
        <v>89</v>
      </c>
    </row>
    <row r="148" spans="1:18" x14ac:dyDescent="0.5">
      <c r="A148" s="4" t="s">
        <v>15</v>
      </c>
      <c r="B148" s="32" t="str">
        <f>B25</f>
        <v>เทคนิคการผลิต</v>
      </c>
      <c r="C148" s="33">
        <f>D25</f>
        <v>17</v>
      </c>
      <c r="D148" s="33">
        <f>E25</f>
        <v>17</v>
      </c>
      <c r="E148" s="43">
        <f>F25</f>
        <v>11</v>
      </c>
      <c r="F148" s="44">
        <f>G25</f>
        <v>19</v>
      </c>
      <c r="G148" s="4"/>
      <c r="H148" s="4"/>
      <c r="I148" s="4"/>
      <c r="J148" s="4"/>
      <c r="K148" s="4"/>
      <c r="L148" s="4"/>
      <c r="M148" s="4"/>
      <c r="N148" s="4"/>
      <c r="O148" s="6"/>
      <c r="P148" s="6">
        <f t="shared" si="22"/>
        <v>64</v>
      </c>
    </row>
    <row r="149" spans="1:18" x14ac:dyDescent="0.5">
      <c r="A149" s="4" t="s">
        <v>15</v>
      </c>
      <c r="B149" s="32" t="str">
        <f>B30</f>
        <v>เทคนิคโลหะ</v>
      </c>
      <c r="C149" s="43">
        <f>D30</f>
        <v>5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si="22"/>
        <v>5</v>
      </c>
    </row>
    <row r="150" spans="1:18" x14ac:dyDescent="0.5">
      <c r="A150" s="4" t="s">
        <v>15</v>
      </c>
      <c r="B150" s="32" t="str">
        <f>B35</f>
        <v>ไฟฟ้า</v>
      </c>
      <c r="C150" s="33">
        <f t="shared" ref="C150:L150" si="23">D35</f>
        <v>20</v>
      </c>
      <c r="D150" s="33">
        <f t="shared" si="23"/>
        <v>20</v>
      </c>
      <c r="E150" s="33">
        <f t="shared" si="23"/>
        <v>19</v>
      </c>
      <c r="F150" s="33">
        <f t="shared" si="23"/>
        <v>20</v>
      </c>
      <c r="G150" s="43">
        <f t="shared" si="23"/>
        <v>19</v>
      </c>
      <c r="H150" s="43">
        <f t="shared" si="23"/>
        <v>20</v>
      </c>
      <c r="I150" s="43">
        <f t="shared" si="23"/>
        <v>19</v>
      </c>
      <c r="J150" s="43">
        <f t="shared" si="23"/>
        <v>20</v>
      </c>
      <c r="K150" s="44">
        <f t="shared" si="23"/>
        <v>19</v>
      </c>
      <c r="L150" s="44">
        <f t="shared" si="23"/>
        <v>21</v>
      </c>
      <c r="M150" s="33"/>
      <c r="N150" s="4"/>
      <c r="O150" s="6"/>
      <c r="P150" s="6">
        <f t="shared" si="22"/>
        <v>197</v>
      </c>
    </row>
    <row r="151" spans="1:18" x14ac:dyDescent="0.5">
      <c r="A151" s="4" t="s">
        <v>15</v>
      </c>
      <c r="B151" s="32" t="str">
        <f>B40</f>
        <v xml:space="preserve">เทคโนโลยีอิเล็กทรอนิกส์ </v>
      </c>
      <c r="C151" s="33">
        <f>D40</f>
        <v>12</v>
      </c>
      <c r="D151" s="43">
        <f>E40</f>
        <v>14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22"/>
        <v>26</v>
      </c>
    </row>
    <row r="152" spans="1:18" x14ac:dyDescent="0.5">
      <c r="A152" s="4" t="s">
        <v>15</v>
      </c>
      <c r="B152" s="32" t="str">
        <f>B45</f>
        <v>ช่างก่อสร้าง</v>
      </c>
      <c r="C152" s="33">
        <f>D45</f>
        <v>19</v>
      </c>
      <c r="D152" s="33">
        <f>E45</f>
        <v>20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22"/>
        <v>39</v>
      </c>
    </row>
    <row r="153" spans="1:18" x14ac:dyDescent="0.5">
      <c r="A153" s="4" t="s">
        <v>15</v>
      </c>
      <c r="B153" s="32" t="s">
        <v>61</v>
      </c>
      <c r="C153" s="33">
        <f>D53</f>
        <v>5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6">
        <f t="shared" si="22"/>
        <v>5</v>
      </c>
    </row>
    <row r="154" spans="1:18" x14ac:dyDescent="0.5">
      <c r="A154" s="4" t="s">
        <v>15</v>
      </c>
      <c r="B154" s="32" t="str">
        <f>B58</f>
        <v>โยธา</v>
      </c>
      <c r="C154" s="33">
        <f>D58</f>
        <v>20</v>
      </c>
      <c r="D154" s="33">
        <f>E58</f>
        <v>19</v>
      </c>
      <c r="E154" s="33">
        <f>F58</f>
        <v>20</v>
      </c>
      <c r="F154" s="33">
        <f>G58</f>
        <v>18</v>
      </c>
      <c r="G154" s="44">
        <f>H58</f>
        <v>23</v>
      </c>
      <c r="H154" s="33"/>
      <c r="I154" s="4"/>
      <c r="J154" s="4"/>
      <c r="K154" s="4"/>
      <c r="L154" s="4"/>
      <c r="M154" s="4"/>
      <c r="N154" s="4"/>
      <c r="O154" s="6"/>
      <c r="P154" s="6">
        <f t="shared" si="22"/>
        <v>100</v>
      </c>
    </row>
    <row r="155" spans="1:18" x14ac:dyDescent="0.5">
      <c r="A155" s="4" t="s">
        <v>15</v>
      </c>
      <c r="B155" s="32" t="s">
        <v>90</v>
      </c>
      <c r="C155" s="43">
        <f>D63</f>
        <v>10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22"/>
        <v>10</v>
      </c>
    </row>
    <row r="156" spans="1:18" x14ac:dyDescent="0.5">
      <c r="A156" s="4" t="s">
        <v>15</v>
      </c>
      <c r="B156" s="32" t="str">
        <f>B68</f>
        <v>เทคโนโลยีสารสนเทศ</v>
      </c>
      <c r="C156" s="33">
        <f>D68</f>
        <v>17</v>
      </c>
      <c r="D156" s="33">
        <f>E68</f>
        <v>17</v>
      </c>
      <c r="E156" s="44">
        <f>F68</f>
        <v>17</v>
      </c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22"/>
        <v>51</v>
      </c>
    </row>
    <row r="157" spans="1:18" x14ac:dyDescent="0.5">
      <c r="A157" s="46" t="s">
        <v>5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8"/>
      <c r="P157" s="35">
        <f>SUM(P145:P156)</f>
        <v>685</v>
      </c>
    </row>
    <row r="158" spans="1:18" x14ac:dyDescent="0.5"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59" spans="1:18" x14ac:dyDescent="0.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</row>
    <row r="160" spans="1:18" x14ac:dyDescent="0.5">
      <c r="A160" s="4" t="s">
        <v>18</v>
      </c>
      <c r="B160" s="32" t="s">
        <v>85</v>
      </c>
      <c r="C160" s="33">
        <f t="shared" ref="C160:I160" si="24">D10</f>
        <v>21</v>
      </c>
      <c r="D160" s="33">
        <f t="shared" si="24"/>
        <v>17</v>
      </c>
      <c r="E160" s="33">
        <f t="shared" si="24"/>
        <v>15</v>
      </c>
      <c r="F160" s="33">
        <f t="shared" si="24"/>
        <v>17</v>
      </c>
      <c r="G160" s="43">
        <f t="shared" si="24"/>
        <v>21</v>
      </c>
      <c r="H160" s="43">
        <f t="shared" si="24"/>
        <v>19</v>
      </c>
      <c r="I160" s="44">
        <f t="shared" si="24"/>
        <v>22</v>
      </c>
      <c r="J160" s="33"/>
      <c r="K160" s="33"/>
      <c r="L160" s="4"/>
      <c r="M160" s="4"/>
      <c r="N160" s="4"/>
      <c r="O160" s="4"/>
      <c r="P160" s="6">
        <f>SUM(C160:O160)</f>
        <v>132</v>
      </c>
      <c r="Q160" s="6"/>
      <c r="R160" s="6"/>
    </row>
    <row r="161" spans="1:19" x14ac:dyDescent="0.5">
      <c r="A161" s="4" t="s">
        <v>18</v>
      </c>
      <c r="B161" s="32" t="s">
        <v>84</v>
      </c>
      <c r="C161" s="43">
        <f>D15</f>
        <v>10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6">
        <f t="shared" ref="P161:P172" si="25">SUM(C161:O161)</f>
        <v>10</v>
      </c>
      <c r="Q161" s="6"/>
      <c r="R161" s="6"/>
    </row>
    <row r="162" spans="1:19" x14ac:dyDescent="0.5">
      <c r="A162" s="4" t="s">
        <v>18</v>
      </c>
      <c r="B162" s="32" t="str">
        <f>B21</f>
        <v>เทคนิคยานยนต์ไฟฟ้า</v>
      </c>
      <c r="C162" s="43">
        <f>D21</f>
        <v>14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6">
        <f t="shared" si="25"/>
        <v>14</v>
      </c>
      <c r="Q162" s="6"/>
      <c r="R162" s="6"/>
    </row>
    <row r="163" spans="1:19" x14ac:dyDescent="0.5">
      <c r="A163" s="4" t="s">
        <v>18</v>
      </c>
      <c r="B163" s="32" t="s">
        <v>33</v>
      </c>
      <c r="C163" s="33">
        <f>D26</f>
        <v>18</v>
      </c>
      <c r="D163" s="33">
        <f>E26</f>
        <v>17</v>
      </c>
      <c r="E163" s="43">
        <f>F26</f>
        <v>12</v>
      </c>
      <c r="F163" s="44">
        <f>G26</f>
        <v>18</v>
      </c>
      <c r="G163" s="33"/>
      <c r="H163" s="33"/>
      <c r="I163" s="4"/>
      <c r="J163" s="4"/>
      <c r="K163" s="4"/>
      <c r="L163" s="4"/>
      <c r="M163" s="4"/>
      <c r="N163" s="4"/>
      <c r="O163" s="4"/>
      <c r="P163" s="6">
        <f t="shared" si="25"/>
        <v>65</v>
      </c>
      <c r="Q163" s="6"/>
      <c r="R163" s="6"/>
    </row>
    <row r="164" spans="1:19" x14ac:dyDescent="0.5">
      <c r="A164" s="4" t="s">
        <v>18</v>
      </c>
      <c r="B164" s="36" t="s">
        <v>41</v>
      </c>
      <c r="C164" s="43">
        <f>D31</f>
        <v>21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si="25"/>
        <v>21</v>
      </c>
      <c r="Q164" s="6"/>
      <c r="R164" s="6"/>
    </row>
    <row r="165" spans="1:19" x14ac:dyDescent="0.5">
      <c r="A165" s="4" t="s">
        <v>18</v>
      </c>
      <c r="B165" s="32" t="s">
        <v>82</v>
      </c>
      <c r="C165" s="33">
        <f>D36</f>
        <v>21</v>
      </c>
      <c r="D165" s="33">
        <f>E36</f>
        <v>19</v>
      </c>
      <c r="E165" s="33">
        <f>F36</f>
        <v>19</v>
      </c>
      <c r="F165" s="33">
        <f>G36</f>
        <v>15</v>
      </c>
      <c r="G165" s="33">
        <f>H36</f>
        <v>11</v>
      </c>
      <c r="H165" s="33"/>
      <c r="I165" s="43">
        <f>J36</f>
        <v>21</v>
      </c>
      <c r="J165" s="43">
        <f>K36</f>
        <v>20</v>
      </c>
      <c r="K165" s="43">
        <f>L36</f>
        <v>18</v>
      </c>
      <c r="L165" s="33"/>
      <c r="M165" s="44">
        <f>N36</f>
        <v>20</v>
      </c>
      <c r="N165" s="44">
        <f>O36</f>
        <v>13</v>
      </c>
      <c r="O165" s="33"/>
      <c r="P165" s="6">
        <f t="shared" si="25"/>
        <v>177</v>
      </c>
      <c r="Q165" s="6"/>
      <c r="R165" s="6"/>
    </row>
    <row r="166" spans="1:19" x14ac:dyDescent="0.5">
      <c r="A166" s="4" t="s">
        <v>18</v>
      </c>
      <c r="B166" s="32" t="s">
        <v>56</v>
      </c>
      <c r="C166" s="33">
        <f>D41</f>
        <v>25</v>
      </c>
      <c r="D166" s="43">
        <f>E41</f>
        <v>21</v>
      </c>
      <c r="E166" s="44">
        <f>F41</f>
        <v>4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6">
        <f t="shared" si="25"/>
        <v>50</v>
      </c>
      <c r="Q166" s="6"/>
      <c r="R166" s="6"/>
      <c r="S166" s="1" t="s">
        <v>55</v>
      </c>
    </row>
    <row r="167" spans="1:19" x14ac:dyDescent="0.5">
      <c r="A167" s="4" t="s">
        <v>18</v>
      </c>
      <c r="B167" s="32" t="s">
        <v>86</v>
      </c>
      <c r="C167" s="33">
        <f>D46</f>
        <v>21</v>
      </c>
      <c r="D167" s="33">
        <f>E46</f>
        <v>20</v>
      </c>
      <c r="E167" s="33">
        <f>F46</f>
        <v>14</v>
      </c>
      <c r="F167" s="44">
        <f>G46</f>
        <v>5</v>
      </c>
      <c r="G167" s="33"/>
      <c r="H167" s="33"/>
      <c r="I167" s="4"/>
      <c r="J167" s="4"/>
      <c r="K167" s="4"/>
      <c r="L167" s="4"/>
      <c r="M167" s="4"/>
      <c r="N167" s="4"/>
      <c r="O167" s="4"/>
      <c r="P167" s="6">
        <f t="shared" si="25"/>
        <v>60</v>
      </c>
      <c r="Q167" s="6"/>
      <c r="R167" s="6"/>
    </row>
    <row r="168" spans="1:19" x14ac:dyDescent="0.5">
      <c r="A168" s="4" t="s">
        <v>18</v>
      </c>
      <c r="B168" s="32" t="s">
        <v>59</v>
      </c>
      <c r="C168" s="33">
        <f>D54</f>
        <v>7</v>
      </c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6">
        <f t="shared" si="25"/>
        <v>7</v>
      </c>
      <c r="Q168" s="6"/>
      <c r="R168" s="6"/>
    </row>
    <row r="169" spans="1:19" x14ac:dyDescent="0.5">
      <c r="A169" s="4" t="s">
        <v>18</v>
      </c>
      <c r="B169" s="32" t="s">
        <v>66</v>
      </c>
      <c r="C169" s="33">
        <f>D59</f>
        <v>19</v>
      </c>
      <c r="D169" s="33">
        <f t="shared" ref="D169:H169" si="26">E59</f>
        <v>18</v>
      </c>
      <c r="E169" s="33">
        <f t="shared" si="26"/>
        <v>17</v>
      </c>
      <c r="F169" s="33">
        <f t="shared" si="26"/>
        <v>17</v>
      </c>
      <c r="G169" s="43">
        <f t="shared" si="26"/>
        <v>12</v>
      </c>
      <c r="H169" s="44">
        <f t="shared" si="26"/>
        <v>13</v>
      </c>
      <c r="I169" s="33"/>
      <c r="J169" s="33"/>
      <c r="K169" s="33"/>
      <c r="L169" s="4"/>
      <c r="M169" s="4"/>
      <c r="N169" s="4"/>
      <c r="O169" s="4"/>
      <c r="P169" s="6">
        <f t="shared" si="25"/>
        <v>96</v>
      </c>
      <c r="Q169" s="6"/>
      <c r="R169" s="6"/>
    </row>
    <row r="170" spans="1:19" x14ac:dyDescent="0.5">
      <c r="A170" s="4" t="s">
        <v>18</v>
      </c>
      <c r="B170" s="32" t="s">
        <v>47</v>
      </c>
      <c r="C170" s="43">
        <f>D64</f>
        <v>10</v>
      </c>
      <c r="D170" s="44">
        <f>E64</f>
        <v>10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>
        <f t="shared" si="25"/>
        <v>20</v>
      </c>
      <c r="Q170" s="6"/>
      <c r="R170" s="6"/>
    </row>
    <row r="171" spans="1:19" x14ac:dyDescent="0.5">
      <c r="A171" s="4" t="s">
        <v>18</v>
      </c>
      <c r="B171" s="5" t="str">
        <f>B69</f>
        <v>นักพัฒนาซอฟต์แวร์คอมพิวเตอร์</v>
      </c>
      <c r="C171" s="4">
        <f>D69</f>
        <v>22</v>
      </c>
      <c r="D171" s="4">
        <f t="shared" ref="D171:E171" si="27">E69</f>
        <v>20</v>
      </c>
      <c r="E171" s="8">
        <f t="shared" si="27"/>
        <v>13</v>
      </c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6">
        <f t="shared" si="25"/>
        <v>55</v>
      </c>
      <c r="Q171" s="6"/>
      <c r="R171" s="6"/>
    </row>
    <row r="172" spans="1:19" s="16" customFormat="1" x14ac:dyDescent="0.5">
      <c r="A172" s="46" t="s">
        <v>5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8"/>
      <c r="O172" s="34"/>
      <c r="P172" s="35">
        <f t="shared" si="25"/>
        <v>0</v>
      </c>
      <c r="Q172" s="35">
        <f>SUM(Q160:Q171)</f>
        <v>0</v>
      </c>
      <c r="R172" s="35">
        <f>SUM(R160:R171)</f>
        <v>0</v>
      </c>
      <c r="S172" s="16">
        <f>SUM(P172:R172)</f>
        <v>0</v>
      </c>
    </row>
    <row r="173" spans="1:19" x14ac:dyDescent="0.5">
      <c r="D173" s="49" t="str">
        <f>A3</f>
        <v>ข้อมูล ณ  วันที่  30  เดือน  พฤษภาคม พ.ศ. 2568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</row>
  </sheetData>
  <mergeCells count="67">
    <mergeCell ref="J73:K73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49:C49"/>
    <mergeCell ref="A70:C70"/>
    <mergeCell ref="E72:N72"/>
    <mergeCell ref="O72:R72"/>
    <mergeCell ref="O74:P74"/>
    <mergeCell ref="C75:D75"/>
    <mergeCell ref="E75:F75"/>
    <mergeCell ref="G75:H75"/>
    <mergeCell ref="I75:J75"/>
    <mergeCell ref="K75:L75"/>
    <mergeCell ref="M75:N75"/>
    <mergeCell ref="M77:N77"/>
    <mergeCell ref="C76:D76"/>
    <mergeCell ref="E76:F76"/>
    <mergeCell ref="G76:H76"/>
    <mergeCell ref="I76:J76"/>
    <mergeCell ref="K76:L76"/>
    <mergeCell ref="M76:N76"/>
    <mergeCell ref="C77:D77"/>
    <mergeCell ref="E77:F77"/>
    <mergeCell ref="G77:H77"/>
    <mergeCell ref="I77:J77"/>
    <mergeCell ref="K77:L77"/>
    <mergeCell ref="M79:N79"/>
    <mergeCell ref="C78:D78"/>
    <mergeCell ref="E78:F78"/>
    <mergeCell ref="G78:H78"/>
    <mergeCell ref="I78:J78"/>
    <mergeCell ref="K78:L78"/>
    <mergeCell ref="M78:N78"/>
    <mergeCell ref="C79:D79"/>
    <mergeCell ref="E79:F79"/>
    <mergeCell ref="G79:H79"/>
    <mergeCell ref="I79:J79"/>
    <mergeCell ref="K79:L79"/>
    <mergeCell ref="M81:N81"/>
    <mergeCell ref="C80:D80"/>
    <mergeCell ref="E80:F80"/>
    <mergeCell ref="G80:H80"/>
    <mergeCell ref="I80:J80"/>
    <mergeCell ref="K80:L80"/>
    <mergeCell ref="M80:N80"/>
    <mergeCell ref="C81:D81"/>
    <mergeCell ref="E81:F81"/>
    <mergeCell ref="G81:H81"/>
    <mergeCell ref="I81:J81"/>
    <mergeCell ref="K81:L81"/>
    <mergeCell ref="D158:P158"/>
    <mergeCell ref="A172:N172"/>
    <mergeCell ref="D173:P173"/>
    <mergeCell ref="J83:P83"/>
    <mergeCell ref="A109:O109"/>
    <mergeCell ref="A123:O123"/>
    <mergeCell ref="D124:P124"/>
    <mergeCell ref="A139:O139"/>
    <mergeCell ref="A157:O1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4FBE-CD6C-4959-9154-C8AB5AFB1A55}">
  <dimension ref="A1:T173"/>
  <sheetViews>
    <sheetView workbookViewId="0">
      <selection activeCell="U14" sqref="U14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39.25" style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100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/>
      <c r="M6" s="4"/>
      <c r="N6" s="4"/>
      <c r="O6" s="4"/>
      <c r="P6" s="6">
        <f>SUM(D6:O6)</f>
        <v>162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20</v>
      </c>
      <c r="F7" s="4">
        <v>15</v>
      </c>
      <c r="G7" s="4">
        <v>16</v>
      </c>
      <c r="H7" s="4">
        <v>17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130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12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92</v>
      </c>
      <c r="Q8" s="6">
        <v>18</v>
      </c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24</v>
      </c>
      <c r="E9" s="4">
        <v>23</v>
      </c>
      <c r="F9" s="4">
        <v>23</v>
      </c>
      <c r="G9" s="4"/>
      <c r="H9" s="7">
        <v>20</v>
      </c>
      <c r="I9" s="7">
        <v>20</v>
      </c>
      <c r="J9" s="7">
        <v>20</v>
      </c>
      <c r="K9" s="4"/>
      <c r="L9" s="8">
        <v>9</v>
      </c>
      <c r="M9" s="8">
        <v>17</v>
      </c>
      <c r="N9" s="4"/>
      <c r="O9" s="4"/>
      <c r="P9" s="6">
        <f t="shared" si="0"/>
        <v>156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17</v>
      </c>
      <c r="F10" s="4">
        <v>15</v>
      </c>
      <c r="G10" s="4">
        <v>17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132</v>
      </c>
      <c r="Q10" s="6">
        <v>12</v>
      </c>
      <c r="R10" s="6">
        <v>2</v>
      </c>
    </row>
    <row r="11" spans="1:19" x14ac:dyDescent="0.5">
      <c r="A11" s="4" t="s">
        <v>9</v>
      </c>
      <c r="B11" s="5" t="s">
        <v>20</v>
      </c>
      <c r="C11" s="4" t="s">
        <v>21</v>
      </c>
      <c r="D11" s="4">
        <v>20</v>
      </c>
      <c r="E11" s="4">
        <v>20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40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>
        <v>4</v>
      </c>
    </row>
    <row r="14" spans="1:19" x14ac:dyDescent="0.5">
      <c r="A14" s="4" t="s">
        <v>15</v>
      </c>
      <c r="B14" s="9" t="s">
        <v>22</v>
      </c>
      <c r="C14" s="4" t="s">
        <v>23</v>
      </c>
      <c r="D14" s="7">
        <v>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2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>
        <v>11</v>
      </c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>
        <v>1</v>
      </c>
    </row>
    <row r="22" spans="1:19" x14ac:dyDescent="0.5">
      <c r="A22" s="4" t="s">
        <v>9</v>
      </c>
      <c r="B22" s="5" t="s">
        <v>31</v>
      </c>
      <c r="C22" s="4" t="s">
        <v>32</v>
      </c>
      <c r="D22" s="4">
        <v>20</v>
      </c>
      <c r="E22" s="4">
        <v>21</v>
      </c>
      <c r="F22" s="4">
        <v>20</v>
      </c>
      <c r="G22" s="4">
        <v>20</v>
      </c>
      <c r="H22" s="4">
        <v>20</v>
      </c>
      <c r="I22" s="4">
        <v>20</v>
      </c>
      <c r="J22" s="4"/>
      <c r="K22" s="4"/>
      <c r="L22" s="4"/>
      <c r="M22" s="4"/>
      <c r="N22" s="4"/>
      <c r="O22" s="4"/>
      <c r="P22" s="6">
        <f t="shared" si="0"/>
        <v>121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14</v>
      </c>
      <c r="E23" s="4">
        <v>14</v>
      </c>
      <c r="F23" s="4">
        <v>25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53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25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59</v>
      </c>
      <c r="Q24" s="6">
        <v>10</v>
      </c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11</v>
      </c>
      <c r="G25" s="8">
        <v>19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64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16</v>
      </c>
      <c r="F26" s="7">
        <v>12</v>
      </c>
      <c r="G26" s="8">
        <v>18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64</v>
      </c>
      <c r="Q26" s="6">
        <v>9</v>
      </c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17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17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>
        <v>6</v>
      </c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5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>
        <v>1</v>
      </c>
    </row>
    <row r="32" spans="1:19" x14ac:dyDescent="0.5">
      <c r="A32" s="4" t="s">
        <v>9</v>
      </c>
      <c r="B32" s="5" t="s">
        <v>42</v>
      </c>
      <c r="C32" s="4" t="s">
        <v>43</v>
      </c>
      <c r="D32" s="4">
        <v>20</v>
      </c>
      <c r="E32" s="4">
        <v>20</v>
      </c>
      <c r="F32" s="4">
        <v>19</v>
      </c>
      <c r="G32" s="4">
        <v>20</v>
      </c>
      <c r="H32" s="4">
        <v>20</v>
      </c>
      <c r="I32" s="4">
        <v>20</v>
      </c>
      <c r="J32" s="4">
        <v>20</v>
      </c>
      <c r="K32" s="4">
        <v>20</v>
      </c>
      <c r="L32" s="4">
        <v>20</v>
      </c>
      <c r="M32" s="4">
        <v>20</v>
      </c>
      <c r="N32" s="4"/>
      <c r="O32" s="4"/>
      <c r="P32" s="6">
        <f t="shared" si="0"/>
        <v>199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19</v>
      </c>
      <c r="E33" s="4">
        <v>19</v>
      </c>
      <c r="F33" s="4">
        <v>21</v>
      </c>
      <c r="G33" s="4">
        <v>19</v>
      </c>
      <c r="H33" s="4">
        <v>17</v>
      </c>
      <c r="I33" s="4">
        <v>17</v>
      </c>
      <c r="J33" s="4">
        <v>17</v>
      </c>
      <c r="K33" s="4">
        <v>16</v>
      </c>
      <c r="L33" s="4">
        <v>16</v>
      </c>
      <c r="M33" s="4">
        <v>16</v>
      </c>
      <c r="N33" s="4"/>
      <c r="O33" s="4"/>
      <c r="P33" s="6">
        <f t="shared" si="0"/>
        <v>177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18</v>
      </c>
      <c r="H34" s="4">
        <v>19</v>
      </c>
      <c r="I34" s="4">
        <v>18</v>
      </c>
      <c r="J34" s="4">
        <v>18</v>
      </c>
      <c r="K34" s="4">
        <v>19</v>
      </c>
      <c r="L34" s="7">
        <v>16</v>
      </c>
      <c r="M34" s="7">
        <v>13</v>
      </c>
      <c r="N34" s="4"/>
      <c r="O34" s="4"/>
      <c r="P34" s="6">
        <f t="shared" si="0"/>
        <v>177</v>
      </c>
      <c r="Q34" s="6">
        <v>23</v>
      </c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20</v>
      </c>
      <c r="E35" s="4">
        <v>20</v>
      </c>
      <c r="F35" s="4">
        <v>19</v>
      </c>
      <c r="G35" s="4">
        <v>20</v>
      </c>
      <c r="H35" s="7">
        <v>19</v>
      </c>
      <c r="I35" s="7">
        <v>20</v>
      </c>
      <c r="J35" s="7">
        <v>19</v>
      </c>
      <c r="K35" s="7">
        <v>20</v>
      </c>
      <c r="L35" s="8">
        <v>19</v>
      </c>
      <c r="M35" s="8">
        <v>21</v>
      </c>
      <c r="N35" s="4"/>
      <c r="O35" s="4"/>
      <c r="P35" s="6">
        <f t="shared" si="0"/>
        <v>197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21</v>
      </c>
      <c r="E36" s="4">
        <v>19</v>
      </c>
      <c r="F36" s="4">
        <v>19</v>
      </c>
      <c r="G36" s="4">
        <v>15</v>
      </c>
      <c r="H36" s="4">
        <v>11</v>
      </c>
      <c r="I36" s="4"/>
      <c r="J36" s="7">
        <v>21</v>
      </c>
      <c r="K36" s="7">
        <v>20</v>
      </c>
      <c r="L36" s="7">
        <v>18</v>
      </c>
      <c r="M36" s="4"/>
      <c r="N36" s="8">
        <v>20</v>
      </c>
      <c r="O36" s="8">
        <v>13</v>
      </c>
      <c r="P36" s="6">
        <f t="shared" si="0"/>
        <v>177</v>
      </c>
      <c r="Q36" s="6">
        <v>9</v>
      </c>
      <c r="R36" s="6">
        <v>1</v>
      </c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20</v>
      </c>
      <c r="F37" s="4">
        <v>19</v>
      </c>
      <c r="G37" s="4">
        <v>20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79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14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67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>
        <v>12</v>
      </c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54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>
        <v>1</v>
      </c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20</v>
      </c>
      <c r="E42" s="4">
        <v>20</v>
      </c>
      <c r="F42" s="4">
        <v>20</v>
      </c>
      <c r="G42" s="4">
        <v>19</v>
      </c>
      <c r="H42" s="4">
        <v>21</v>
      </c>
      <c r="I42" s="4">
        <v>21</v>
      </c>
      <c r="J42" s="4"/>
      <c r="K42" s="4"/>
      <c r="L42" s="4"/>
      <c r="M42" s="4"/>
      <c r="N42" s="4"/>
      <c r="O42" s="4"/>
      <c r="P42" s="6">
        <f t="shared" si="0"/>
        <v>121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14</v>
      </c>
      <c r="G43" s="4">
        <v>19</v>
      </c>
      <c r="H43" s="4">
        <v>21</v>
      </c>
      <c r="I43" s="4"/>
      <c r="J43" s="4"/>
      <c r="K43" s="4"/>
      <c r="L43" s="4"/>
      <c r="M43" s="4"/>
      <c r="N43" s="4"/>
      <c r="O43" s="4"/>
      <c r="P43" s="6">
        <f t="shared" si="0"/>
        <v>86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17</v>
      </c>
      <c r="F44" s="7">
        <v>21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59</v>
      </c>
      <c r="Q44" s="6">
        <v>32</v>
      </c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19</v>
      </c>
      <c r="E45" s="4">
        <v>20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39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>
        <v>6</v>
      </c>
      <c r="R46" s="6">
        <v>2</v>
      </c>
    </row>
    <row r="47" spans="1:19" x14ac:dyDescent="0.5">
      <c r="A47" s="50" t="s">
        <v>5</v>
      </c>
      <c r="B47" s="51"/>
      <c r="C47" s="52"/>
      <c r="D47" s="18">
        <f>SUM(D6:D46)</f>
        <v>707</v>
      </c>
      <c r="E47" s="18">
        <f t="shared" ref="E47:O47" si="1">SUM(E6:E46)</f>
        <v>555</v>
      </c>
      <c r="F47" s="18">
        <f t="shared" si="1"/>
        <v>405</v>
      </c>
      <c r="G47" s="18">
        <f t="shared" si="1"/>
        <v>298</v>
      </c>
      <c r="H47" s="18">
        <f t="shared" si="1"/>
        <v>240</v>
      </c>
      <c r="I47" s="18">
        <f t="shared" si="1"/>
        <v>200</v>
      </c>
      <c r="J47" s="18">
        <f t="shared" si="1"/>
        <v>174</v>
      </c>
      <c r="K47" s="18">
        <f t="shared" si="1"/>
        <v>128</v>
      </c>
      <c r="L47" s="18">
        <f t="shared" si="1"/>
        <v>98</v>
      </c>
      <c r="M47" s="18">
        <f t="shared" si="1"/>
        <v>87</v>
      </c>
      <c r="N47" s="18">
        <f t="shared" si="1"/>
        <v>20</v>
      </c>
      <c r="O47" s="18">
        <f t="shared" si="1"/>
        <v>13</v>
      </c>
      <c r="P47" s="18">
        <f>SUM(P6:P46)</f>
        <v>2925</v>
      </c>
      <c r="Q47" s="18">
        <f t="shared" ref="Q47:R47" si="2">SUM(Q6:Q46)</f>
        <v>148</v>
      </c>
      <c r="R47" s="18">
        <f t="shared" si="2"/>
        <v>12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50" t="s">
        <v>36</v>
      </c>
      <c r="B49" s="51"/>
      <c r="C49" s="52"/>
      <c r="D49" s="18">
        <f t="shared" ref="D49:R49" si="3">D47</f>
        <v>707</v>
      </c>
      <c r="E49" s="18">
        <f t="shared" si="3"/>
        <v>555</v>
      </c>
      <c r="F49" s="18">
        <f t="shared" si="3"/>
        <v>405</v>
      </c>
      <c r="G49" s="18">
        <f t="shared" si="3"/>
        <v>298</v>
      </c>
      <c r="H49" s="18">
        <f t="shared" si="3"/>
        <v>240</v>
      </c>
      <c r="I49" s="18">
        <f t="shared" si="3"/>
        <v>200</v>
      </c>
      <c r="J49" s="18">
        <f t="shared" si="3"/>
        <v>174</v>
      </c>
      <c r="K49" s="18">
        <f t="shared" si="3"/>
        <v>128</v>
      </c>
      <c r="L49" s="18">
        <f t="shared" si="3"/>
        <v>98</v>
      </c>
      <c r="M49" s="18">
        <f t="shared" si="3"/>
        <v>87</v>
      </c>
      <c r="N49" s="18">
        <f t="shared" si="3"/>
        <v>20</v>
      </c>
      <c r="O49" s="18">
        <f t="shared" si="3"/>
        <v>13</v>
      </c>
      <c r="P49" s="18">
        <f t="shared" si="3"/>
        <v>2925</v>
      </c>
      <c r="Q49" s="18">
        <f t="shared" si="3"/>
        <v>148</v>
      </c>
      <c r="R49" s="18">
        <f t="shared" si="3"/>
        <v>12</v>
      </c>
    </row>
    <row r="50" spans="1:18" x14ac:dyDescent="0.5">
      <c r="A50" s="37" t="s">
        <v>9</v>
      </c>
      <c r="B50" s="38" t="s">
        <v>59</v>
      </c>
      <c r="C50" s="37" t="s">
        <v>60</v>
      </c>
      <c r="D50" s="37">
        <v>17</v>
      </c>
      <c r="E50" s="37">
        <v>18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9">
        <f>SUM(D50:O50)</f>
        <v>35</v>
      </c>
      <c r="Q50" s="39"/>
      <c r="R50" s="39"/>
    </row>
    <row r="51" spans="1:18" x14ac:dyDescent="0.5">
      <c r="A51" s="4" t="s">
        <v>13</v>
      </c>
      <c r="B51" s="5" t="s">
        <v>59</v>
      </c>
      <c r="C51" s="4" t="s">
        <v>60</v>
      </c>
      <c r="D51" s="4">
        <v>16</v>
      </c>
      <c r="E51" s="4"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39">
        <f t="shared" ref="P51:P69" si="4">SUM(D51:O51)</f>
        <v>28</v>
      </c>
      <c r="Q51" s="6"/>
      <c r="R51" s="6"/>
    </row>
    <row r="52" spans="1:18" x14ac:dyDescent="0.5">
      <c r="A52" s="4" t="s">
        <v>14</v>
      </c>
      <c r="B52" s="5" t="s">
        <v>59</v>
      </c>
      <c r="C52" s="4" t="s">
        <v>60</v>
      </c>
      <c r="D52" s="4">
        <v>20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si="4"/>
        <v>20</v>
      </c>
      <c r="Q52" s="6">
        <v>5</v>
      </c>
      <c r="R52" s="6"/>
    </row>
    <row r="53" spans="1:18" x14ac:dyDescent="0.5">
      <c r="A53" s="10" t="s">
        <v>15</v>
      </c>
      <c r="B53" s="11" t="s">
        <v>61</v>
      </c>
      <c r="C53" s="10" t="s">
        <v>62</v>
      </c>
      <c r="D53" s="4">
        <v>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4</v>
      </c>
      <c r="Q53" s="6"/>
      <c r="R53" s="6"/>
    </row>
    <row r="54" spans="1:18" x14ac:dyDescent="0.5">
      <c r="A54" s="10" t="s">
        <v>18</v>
      </c>
      <c r="B54" s="11" t="s">
        <v>61</v>
      </c>
      <c r="C54" s="10" t="s">
        <v>62</v>
      </c>
      <c r="D54" s="4">
        <v>7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7</v>
      </c>
      <c r="Q54" s="6"/>
      <c r="R54" s="6"/>
    </row>
    <row r="55" spans="1:18" x14ac:dyDescent="0.5">
      <c r="A55" s="4" t="s">
        <v>9</v>
      </c>
      <c r="B55" s="5" t="s">
        <v>66</v>
      </c>
      <c r="C55" s="4" t="s">
        <v>67</v>
      </c>
      <c r="D55" s="4">
        <v>21</v>
      </c>
      <c r="E55" s="4">
        <v>21</v>
      </c>
      <c r="F55" s="4">
        <v>21</v>
      </c>
      <c r="G55" s="4">
        <v>21</v>
      </c>
      <c r="H55" s="4">
        <v>20</v>
      </c>
      <c r="I55" s="4">
        <v>20</v>
      </c>
      <c r="J55" s="4">
        <v>20</v>
      </c>
      <c r="K55" s="4">
        <v>20</v>
      </c>
      <c r="L55" s="4"/>
      <c r="M55" s="4"/>
      <c r="N55" s="4"/>
      <c r="O55" s="4"/>
      <c r="P55" s="39">
        <f t="shared" si="4"/>
        <v>164</v>
      </c>
      <c r="Q55" s="6"/>
      <c r="R55" s="6"/>
    </row>
    <row r="56" spans="1:18" x14ac:dyDescent="0.5">
      <c r="A56" s="4" t="s">
        <v>13</v>
      </c>
      <c r="B56" s="5" t="s">
        <v>66</v>
      </c>
      <c r="C56" s="4" t="s">
        <v>67</v>
      </c>
      <c r="D56" s="4">
        <v>19</v>
      </c>
      <c r="E56" s="4">
        <v>20</v>
      </c>
      <c r="F56" s="4">
        <v>16</v>
      </c>
      <c r="G56" s="4">
        <v>19</v>
      </c>
      <c r="H56" s="4">
        <v>16</v>
      </c>
      <c r="I56" s="4">
        <v>14</v>
      </c>
      <c r="J56" s="4">
        <v>26</v>
      </c>
      <c r="K56" s="4"/>
      <c r="L56" s="4"/>
      <c r="M56" s="4"/>
      <c r="N56" s="4"/>
      <c r="O56" s="4"/>
      <c r="P56" s="39">
        <f t="shared" si="4"/>
        <v>130</v>
      </c>
      <c r="Q56" s="6"/>
      <c r="R56" s="6"/>
    </row>
    <row r="57" spans="1:18" x14ac:dyDescent="0.5">
      <c r="A57" s="4" t="s">
        <v>14</v>
      </c>
      <c r="B57" s="5" t="s">
        <v>66</v>
      </c>
      <c r="C57" s="4" t="s">
        <v>67</v>
      </c>
      <c r="D57" s="4">
        <v>19</v>
      </c>
      <c r="E57" s="4">
        <v>20</v>
      </c>
      <c r="F57" s="4">
        <v>18</v>
      </c>
      <c r="G57" s="4">
        <v>15</v>
      </c>
      <c r="H57" s="7">
        <v>25</v>
      </c>
      <c r="I57" s="4"/>
      <c r="J57" s="4"/>
      <c r="K57" s="4"/>
      <c r="L57" s="4"/>
      <c r="M57" s="4"/>
      <c r="N57" s="4"/>
      <c r="O57" s="4"/>
      <c r="P57" s="39">
        <f t="shared" si="4"/>
        <v>97</v>
      </c>
      <c r="Q57" s="6">
        <v>6</v>
      </c>
      <c r="R57" s="6"/>
    </row>
    <row r="58" spans="1:18" x14ac:dyDescent="0.5">
      <c r="A58" s="4" t="s">
        <v>15</v>
      </c>
      <c r="B58" s="5" t="s">
        <v>66</v>
      </c>
      <c r="C58" s="4" t="s">
        <v>68</v>
      </c>
      <c r="D58" s="4">
        <v>20</v>
      </c>
      <c r="E58" s="4">
        <v>19</v>
      </c>
      <c r="F58" s="4">
        <v>20</v>
      </c>
      <c r="G58" s="4">
        <v>18</v>
      </c>
      <c r="H58" s="8">
        <v>24</v>
      </c>
      <c r="I58" s="4"/>
      <c r="J58" s="4"/>
      <c r="K58" s="4"/>
      <c r="L58" s="4"/>
      <c r="M58" s="4"/>
      <c r="N58" s="4"/>
      <c r="O58" s="4"/>
      <c r="P58" s="39">
        <f t="shared" si="4"/>
        <v>101</v>
      </c>
      <c r="Q58" s="6"/>
      <c r="R58" s="6"/>
    </row>
    <row r="59" spans="1:18" x14ac:dyDescent="0.5">
      <c r="A59" s="4" t="s">
        <v>18</v>
      </c>
      <c r="B59" s="5" t="s">
        <v>66</v>
      </c>
      <c r="C59" s="4" t="s">
        <v>68</v>
      </c>
      <c r="D59" s="4">
        <v>19</v>
      </c>
      <c r="E59" s="4">
        <v>18</v>
      </c>
      <c r="F59" s="4">
        <v>17</v>
      </c>
      <c r="G59" s="4">
        <v>17</v>
      </c>
      <c r="H59" s="7">
        <v>12</v>
      </c>
      <c r="I59" s="8">
        <v>13</v>
      </c>
      <c r="J59" s="4"/>
      <c r="K59" s="4"/>
      <c r="L59" s="4"/>
      <c r="M59" s="4"/>
      <c r="N59" s="4"/>
      <c r="O59" s="4"/>
      <c r="P59" s="39">
        <f t="shared" si="4"/>
        <v>96</v>
      </c>
      <c r="Q59" s="6">
        <v>5</v>
      </c>
      <c r="R59" s="6"/>
    </row>
    <row r="60" spans="1:18" x14ac:dyDescent="0.5">
      <c r="A60" s="4" t="s">
        <v>9</v>
      </c>
      <c r="B60" s="5" t="s">
        <v>47</v>
      </c>
      <c r="C60" s="4" t="s">
        <v>48</v>
      </c>
      <c r="D60" s="4">
        <v>20</v>
      </c>
      <c r="E60" s="4">
        <v>20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39">
        <f t="shared" si="4"/>
        <v>40</v>
      </c>
      <c r="Q60" s="6"/>
      <c r="R60" s="6"/>
    </row>
    <row r="61" spans="1:18" x14ac:dyDescent="0.5">
      <c r="A61" s="4" t="s">
        <v>13</v>
      </c>
      <c r="B61" s="5" t="s">
        <v>47</v>
      </c>
      <c r="C61" s="4" t="s">
        <v>48</v>
      </c>
      <c r="D61" s="4">
        <v>20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20</v>
      </c>
      <c r="Q61" s="6"/>
      <c r="R61" s="6"/>
    </row>
    <row r="62" spans="1:18" x14ac:dyDescent="0.5">
      <c r="A62" s="4" t="s">
        <v>14</v>
      </c>
      <c r="B62" s="5" t="s">
        <v>47</v>
      </c>
      <c r="C62" s="4" t="s">
        <v>48</v>
      </c>
      <c r="D62" s="4">
        <v>23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23</v>
      </c>
      <c r="Q62" s="6">
        <v>2</v>
      </c>
      <c r="R62" s="6"/>
    </row>
    <row r="63" spans="1:18" x14ac:dyDescent="0.5">
      <c r="A63" s="4" t="s">
        <v>15</v>
      </c>
      <c r="B63" s="5" t="s">
        <v>47</v>
      </c>
      <c r="C63" s="4" t="s">
        <v>49</v>
      </c>
      <c r="D63" s="7">
        <v>10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10</v>
      </c>
      <c r="Q63" s="6"/>
      <c r="R63" s="6"/>
    </row>
    <row r="64" spans="1:18" x14ac:dyDescent="0.5">
      <c r="A64" s="4" t="s">
        <v>18</v>
      </c>
      <c r="B64" s="5" t="s">
        <v>50</v>
      </c>
      <c r="C64" s="4" t="s">
        <v>49</v>
      </c>
      <c r="D64" s="7">
        <v>10</v>
      </c>
      <c r="E64" s="8">
        <v>10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20</v>
      </c>
      <c r="Q64" s="6"/>
      <c r="R64" s="6">
        <v>2</v>
      </c>
    </row>
    <row r="65" spans="1:20" x14ac:dyDescent="0.5">
      <c r="A65" s="4" t="s">
        <v>9</v>
      </c>
      <c r="B65" s="5" t="s">
        <v>69</v>
      </c>
      <c r="C65" s="4" t="s">
        <v>70</v>
      </c>
      <c r="D65" s="4">
        <v>20</v>
      </c>
      <c r="E65" s="4">
        <v>21</v>
      </c>
      <c r="F65" s="4">
        <v>20</v>
      </c>
      <c r="G65" s="4">
        <v>21</v>
      </c>
      <c r="H65" s="4">
        <v>21</v>
      </c>
      <c r="I65" s="4"/>
      <c r="J65" s="4"/>
      <c r="K65" s="4"/>
      <c r="L65" s="4"/>
      <c r="M65" s="4"/>
      <c r="N65" s="4"/>
      <c r="O65" s="4"/>
      <c r="P65" s="39">
        <f t="shared" si="4"/>
        <v>103</v>
      </c>
      <c r="Q65" s="6"/>
      <c r="R65" s="6"/>
    </row>
    <row r="66" spans="1:20" x14ac:dyDescent="0.5">
      <c r="A66" s="4" t="s">
        <v>13</v>
      </c>
      <c r="B66" s="5" t="s">
        <v>69</v>
      </c>
      <c r="C66" s="4" t="s">
        <v>70</v>
      </c>
      <c r="D66" s="4">
        <v>18</v>
      </c>
      <c r="E66" s="4">
        <v>16</v>
      </c>
      <c r="F66" s="4">
        <v>18</v>
      </c>
      <c r="G66" s="4">
        <v>18</v>
      </c>
      <c r="H66" s="4">
        <v>13</v>
      </c>
      <c r="I66" s="4">
        <v>14</v>
      </c>
      <c r="J66" s="4"/>
      <c r="K66" s="4"/>
      <c r="L66" s="4"/>
      <c r="M66" s="4"/>
      <c r="N66" s="4"/>
      <c r="O66" s="4"/>
      <c r="P66" s="39">
        <f t="shared" si="4"/>
        <v>97</v>
      </c>
      <c r="Q66" s="6"/>
      <c r="R66" s="6"/>
    </row>
    <row r="67" spans="1:20" x14ac:dyDescent="0.5">
      <c r="A67" s="4" t="s">
        <v>14</v>
      </c>
      <c r="B67" s="5" t="s">
        <v>69</v>
      </c>
      <c r="C67" s="4" t="s">
        <v>70</v>
      </c>
      <c r="D67" s="4">
        <v>21</v>
      </c>
      <c r="E67" s="4">
        <v>21</v>
      </c>
      <c r="F67" s="7">
        <v>16</v>
      </c>
      <c r="G67" s="7">
        <v>15</v>
      </c>
      <c r="H67" s="4"/>
      <c r="I67" s="4"/>
      <c r="J67" s="4"/>
      <c r="K67" s="4"/>
      <c r="L67" s="4"/>
      <c r="M67" s="4"/>
      <c r="N67" s="4"/>
      <c r="O67" s="4"/>
      <c r="P67" s="39">
        <f t="shared" si="4"/>
        <v>73</v>
      </c>
      <c r="Q67" s="6">
        <v>4</v>
      </c>
      <c r="R67" s="6"/>
    </row>
    <row r="68" spans="1:20" x14ac:dyDescent="0.5">
      <c r="A68" s="4" t="s">
        <v>15</v>
      </c>
      <c r="B68" s="5" t="s">
        <v>69</v>
      </c>
      <c r="C68" s="4" t="s">
        <v>71</v>
      </c>
      <c r="D68" s="4">
        <v>17</v>
      </c>
      <c r="E68" s="4">
        <v>17</v>
      </c>
      <c r="F68" s="8">
        <v>17</v>
      </c>
      <c r="G68" s="4"/>
      <c r="H68" s="4"/>
      <c r="I68" s="4"/>
      <c r="J68" s="4"/>
      <c r="K68" s="4"/>
      <c r="L68" s="4"/>
      <c r="M68" s="4"/>
      <c r="N68" s="4"/>
      <c r="O68" s="4"/>
      <c r="P68" s="39">
        <f t="shared" si="4"/>
        <v>51</v>
      </c>
      <c r="Q68" s="6"/>
      <c r="R68" s="6"/>
    </row>
    <row r="69" spans="1:20" x14ac:dyDescent="0.5">
      <c r="A69" s="4" t="s">
        <v>18</v>
      </c>
      <c r="B69" s="5" t="s">
        <v>72</v>
      </c>
      <c r="C69" s="4" t="s">
        <v>71</v>
      </c>
      <c r="D69" s="4">
        <v>22</v>
      </c>
      <c r="E69" s="4">
        <v>20</v>
      </c>
      <c r="F69" s="8">
        <v>13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55</v>
      </c>
      <c r="Q69" s="6">
        <v>3</v>
      </c>
      <c r="R69" s="6"/>
    </row>
    <row r="70" spans="1:20" s="16" customFormat="1" x14ac:dyDescent="0.5">
      <c r="A70" s="50" t="s">
        <v>5</v>
      </c>
      <c r="B70" s="51"/>
      <c r="C70" s="52"/>
      <c r="D70" s="18">
        <f>SUM(D49:D69)</f>
        <v>1050</v>
      </c>
      <c r="E70" s="18">
        <f t="shared" ref="E70:P70" si="5">SUM(E49:E69)</f>
        <v>808</v>
      </c>
      <c r="F70" s="18">
        <f t="shared" si="5"/>
        <v>581</v>
      </c>
      <c r="G70" s="18">
        <f t="shared" si="5"/>
        <v>442</v>
      </c>
      <c r="H70" s="18">
        <f t="shared" si="5"/>
        <v>371</v>
      </c>
      <c r="I70" s="18">
        <f t="shared" si="5"/>
        <v>261</v>
      </c>
      <c r="J70" s="18">
        <f t="shared" si="5"/>
        <v>220</v>
      </c>
      <c r="K70" s="18">
        <f t="shared" si="5"/>
        <v>148</v>
      </c>
      <c r="L70" s="18">
        <f t="shared" si="5"/>
        <v>98</v>
      </c>
      <c r="M70" s="18">
        <f t="shared" si="5"/>
        <v>87</v>
      </c>
      <c r="N70" s="18">
        <f t="shared" si="5"/>
        <v>20</v>
      </c>
      <c r="O70" s="18">
        <f t="shared" si="5"/>
        <v>13</v>
      </c>
      <c r="P70" s="18">
        <f t="shared" si="5"/>
        <v>4099</v>
      </c>
      <c r="Q70" s="18">
        <f>SUM(Q42:Q69)</f>
        <v>359</v>
      </c>
      <c r="R70" s="18">
        <f>SUM(R42:R69)</f>
        <v>28</v>
      </c>
    </row>
    <row r="71" spans="1:20" s="16" customFormat="1" x14ac:dyDescent="0.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20" x14ac:dyDescent="0.5">
      <c r="E72" s="53" t="str">
        <f>A3</f>
        <v>ข้อมูล ณ  วันที่  7  เดือน  มิถุนายน พ.ศ. 2568</v>
      </c>
      <c r="F72" s="53"/>
      <c r="G72" s="53"/>
      <c r="H72" s="53"/>
      <c r="I72" s="53"/>
      <c r="J72" s="53"/>
      <c r="K72" s="53"/>
      <c r="L72" s="53"/>
      <c r="M72" s="53"/>
      <c r="N72" s="53"/>
      <c r="O72" s="53" t="s">
        <v>98</v>
      </c>
      <c r="P72" s="53"/>
      <c r="Q72" s="53"/>
      <c r="R72" s="53"/>
    </row>
    <row r="73" spans="1:20" x14ac:dyDescent="0.5">
      <c r="H73" s="20"/>
      <c r="J73" s="66" t="s">
        <v>8</v>
      </c>
      <c r="K73" s="66"/>
    </row>
    <row r="74" spans="1:20" x14ac:dyDescent="0.5">
      <c r="H74" s="21"/>
      <c r="J74" s="22" t="s">
        <v>73</v>
      </c>
      <c r="K74" s="22"/>
      <c r="L74" s="22"/>
      <c r="M74" s="16"/>
      <c r="N74" s="16"/>
      <c r="O74" s="67" t="s">
        <v>6</v>
      </c>
      <c r="P74" s="67"/>
    </row>
    <row r="75" spans="1:20" x14ac:dyDescent="0.5">
      <c r="B75" s="16"/>
      <c r="C75" s="67" t="s">
        <v>74</v>
      </c>
      <c r="D75" s="67"/>
      <c r="E75" s="67" t="s">
        <v>75</v>
      </c>
      <c r="F75" s="67"/>
      <c r="G75" s="67" t="s">
        <v>76</v>
      </c>
      <c r="H75" s="67"/>
      <c r="I75" s="67" t="s">
        <v>7</v>
      </c>
      <c r="J75" s="67"/>
      <c r="K75" s="68" t="s">
        <v>8</v>
      </c>
      <c r="L75" s="68"/>
      <c r="M75" s="69" t="s">
        <v>77</v>
      </c>
      <c r="N75" s="69"/>
      <c r="O75" s="23" t="s">
        <v>7</v>
      </c>
      <c r="P75" s="24" t="s">
        <v>8</v>
      </c>
      <c r="Q75" s="23" t="s">
        <v>5</v>
      </c>
      <c r="R75" s="14" t="s">
        <v>78</v>
      </c>
    </row>
    <row r="76" spans="1:20" s="15" customFormat="1" x14ac:dyDescent="0.5">
      <c r="B76" s="25"/>
      <c r="C76" s="80" t="s">
        <v>93</v>
      </c>
      <c r="D76" s="80"/>
      <c r="E76" s="55">
        <v>1129</v>
      </c>
      <c r="F76" s="55"/>
      <c r="G76" s="55">
        <f>P6+P11+P17+P22+P27+P32+P37+P42+P50+P55+P60+P65</f>
        <v>1123</v>
      </c>
      <c r="H76" s="55"/>
      <c r="I76" s="55">
        <f>P6+P11+P17+P22+P27+P32+P37+P42+P50+P55+P60+P65</f>
        <v>1123</v>
      </c>
      <c r="J76" s="55"/>
      <c r="K76" s="56"/>
      <c r="L76" s="56"/>
      <c r="M76" s="57"/>
      <c r="N76" s="58"/>
      <c r="O76" s="10"/>
      <c r="P76" s="12"/>
      <c r="Q76" s="23">
        <f>SUM(I76:P76)</f>
        <v>1123</v>
      </c>
      <c r="R76" s="14">
        <f>E76-G76</f>
        <v>6</v>
      </c>
      <c r="T76" s="28"/>
    </row>
    <row r="77" spans="1:20" x14ac:dyDescent="0.5">
      <c r="B77" s="25"/>
      <c r="C77" s="80" t="s">
        <v>94</v>
      </c>
      <c r="D77" s="80"/>
      <c r="E77" s="55">
        <v>1057</v>
      </c>
      <c r="F77" s="55"/>
      <c r="G77" s="55">
        <f>P7+P12+P18+P23+P28+P33+P38+P43+P51+P56+P61+P66</f>
        <v>841</v>
      </c>
      <c r="H77" s="55"/>
      <c r="I77" s="55">
        <f>P7+P12+P18+P23+P28+P33+P38+P43+P51+P56+P61+P66</f>
        <v>841</v>
      </c>
      <c r="J77" s="55"/>
      <c r="K77" s="56"/>
      <c r="L77" s="56"/>
      <c r="M77" s="57"/>
      <c r="N77" s="58"/>
      <c r="O77" s="10"/>
      <c r="P77" s="12"/>
      <c r="Q77" s="23">
        <f t="shared" ref="Q77:Q81" si="6">SUM(I77:P77)</f>
        <v>841</v>
      </c>
      <c r="R77" s="14">
        <f t="shared" ref="R77:R81" si="7">E77-G77</f>
        <v>216</v>
      </c>
    </row>
    <row r="78" spans="1:20" x14ac:dyDescent="0.5">
      <c r="B78" s="25"/>
      <c r="C78" s="80" t="s">
        <v>95</v>
      </c>
      <c r="D78" s="80"/>
      <c r="E78" s="55">
        <v>958</v>
      </c>
      <c r="F78" s="55"/>
      <c r="G78" s="55">
        <f>P8+P13+P16+P19+P24+P29+P34+P39+P44+P52+P57+P62+P67</f>
        <v>744</v>
      </c>
      <c r="H78" s="55"/>
      <c r="I78" s="55">
        <f>G78-K78</f>
        <v>515</v>
      </c>
      <c r="J78" s="55"/>
      <c r="K78" s="56">
        <f>D13+D16+E16+D19+E19+F24+L34+M34+F39+F44+H57+F67+G67</f>
        <v>229</v>
      </c>
      <c r="L78" s="56"/>
      <c r="M78" s="57"/>
      <c r="N78" s="58"/>
      <c r="O78" s="10">
        <f>Q8+Q16+Q24+Q29+Q34+Q39+Q44+Q52+Q57+Q62+Q67</f>
        <v>129</v>
      </c>
      <c r="P78" s="12">
        <f>R13</f>
        <v>4</v>
      </c>
      <c r="Q78" s="23">
        <f t="shared" si="6"/>
        <v>877</v>
      </c>
      <c r="R78" s="14">
        <f t="shared" si="7"/>
        <v>214</v>
      </c>
    </row>
    <row r="79" spans="1:20" s="15" customFormat="1" x14ac:dyDescent="0.5">
      <c r="B79" s="25"/>
      <c r="C79" s="80" t="s">
        <v>96</v>
      </c>
      <c r="D79" s="80"/>
      <c r="E79" s="55">
        <v>705</v>
      </c>
      <c r="F79" s="55"/>
      <c r="G79" s="55">
        <f>P9+P14+P20+P25+P30+P35+P40+P45+P53+P58+P63+P68</f>
        <v>685</v>
      </c>
      <c r="H79" s="55"/>
      <c r="I79" s="55">
        <f>G79-K79-M79</f>
        <v>349</v>
      </c>
      <c r="J79" s="55"/>
      <c r="K79" s="56">
        <f>H9+I9+J9+F25+H35+I35+J35+K35+E40+D63+D14+D30</f>
        <v>180</v>
      </c>
      <c r="L79" s="56"/>
      <c r="M79" s="57">
        <f>L9+M9+D20+E20+G25+L35+M35+H58+F68</f>
        <v>156</v>
      </c>
      <c r="N79" s="58"/>
      <c r="O79" s="10"/>
      <c r="P79" s="12"/>
      <c r="Q79" s="23">
        <f t="shared" si="6"/>
        <v>685</v>
      </c>
      <c r="R79" s="14">
        <f t="shared" si="7"/>
        <v>20</v>
      </c>
    </row>
    <row r="80" spans="1:20" x14ac:dyDescent="0.5">
      <c r="B80" s="25"/>
      <c r="C80" s="80" t="s">
        <v>97</v>
      </c>
      <c r="D80" s="80"/>
      <c r="E80" s="55">
        <v>786</v>
      </c>
      <c r="F80" s="55"/>
      <c r="G80" s="55">
        <f>P10+P15+P21+P26+P31+P36+P41+P46+P54+P59+P64+P69</f>
        <v>706</v>
      </c>
      <c r="H80" s="55"/>
      <c r="I80" s="55">
        <f>G80-K80-M80</f>
        <v>389</v>
      </c>
      <c r="J80" s="55"/>
      <c r="K80" s="56">
        <f>H10+I10+D15+D21+F26+D31+J36+K36+L36+E41+H59+D64</f>
        <v>199</v>
      </c>
      <c r="L80" s="56"/>
      <c r="M80" s="57">
        <f>J10+G26+N36+O36+F41+G46+I59+E64+F69</f>
        <v>118</v>
      </c>
      <c r="N80" s="58"/>
      <c r="O80" s="10">
        <f>Q10+Q26+Q36+Q46+Q59+Q69</f>
        <v>44</v>
      </c>
      <c r="P80" s="12">
        <f>R10+R21+R31+R36+R41+R46+R64</f>
        <v>10</v>
      </c>
      <c r="Q80" s="23">
        <f t="shared" si="6"/>
        <v>760</v>
      </c>
      <c r="R80" s="14">
        <f t="shared" si="7"/>
        <v>80</v>
      </c>
    </row>
    <row r="81" spans="2:18" x14ac:dyDescent="0.5">
      <c r="B81" s="29"/>
      <c r="C81" s="59" t="s">
        <v>5</v>
      </c>
      <c r="D81" s="59"/>
      <c r="E81" s="59">
        <f>SUM(E76:F80)</f>
        <v>4635</v>
      </c>
      <c r="F81" s="59"/>
      <c r="G81" s="60">
        <f>SUM(G76:H80)</f>
        <v>4099</v>
      </c>
      <c r="H81" s="61"/>
      <c r="I81" s="62">
        <f>SUM(I76:J80)</f>
        <v>3217</v>
      </c>
      <c r="J81" s="61"/>
      <c r="K81" s="63">
        <f>SUM(K76:L80)</f>
        <v>608</v>
      </c>
      <c r="L81" s="63"/>
      <c r="M81" s="64">
        <f>SUM(M76:N80)</f>
        <v>274</v>
      </c>
      <c r="N81" s="65"/>
      <c r="O81" s="23">
        <f>SUM(O76:O80)</f>
        <v>173</v>
      </c>
      <c r="P81" s="24">
        <f>SUM(P76:P80)</f>
        <v>14</v>
      </c>
      <c r="Q81" s="23">
        <f t="shared" si="6"/>
        <v>4286</v>
      </c>
      <c r="R81" s="14">
        <f t="shared" si="7"/>
        <v>536</v>
      </c>
    </row>
    <row r="82" spans="2:18" ht="26.25" customHeight="1" x14ac:dyDescent="0.5"/>
    <row r="83" spans="2:18" x14ac:dyDescent="0.5">
      <c r="J83" s="53"/>
      <c r="K83" s="53"/>
      <c r="L83" s="53"/>
      <c r="M83" s="53"/>
      <c r="N83" s="53"/>
      <c r="O83" s="53"/>
      <c r="P83" s="53"/>
    </row>
    <row r="84" spans="2:18" x14ac:dyDescent="0.5">
      <c r="J84" s="19"/>
      <c r="K84" s="19"/>
      <c r="L84" s="19"/>
      <c r="M84" s="19"/>
      <c r="N84" s="19"/>
      <c r="O84" s="19"/>
      <c r="P84" s="19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A97" s="4" t="s">
        <v>9</v>
      </c>
      <c r="B97" s="32" t="str">
        <f>B6</f>
        <v>ช่างยนต์</v>
      </c>
      <c r="C97" s="33">
        <f t="shared" ref="C97:J97" si="8">D6</f>
        <v>21</v>
      </c>
      <c r="D97" s="33">
        <f t="shared" si="8"/>
        <v>21</v>
      </c>
      <c r="E97" s="33">
        <f t="shared" si="8"/>
        <v>20</v>
      </c>
      <c r="F97" s="33">
        <f t="shared" si="8"/>
        <v>20</v>
      </c>
      <c r="G97" s="33">
        <f t="shared" si="8"/>
        <v>20</v>
      </c>
      <c r="H97" s="33">
        <f t="shared" si="8"/>
        <v>20</v>
      </c>
      <c r="I97" s="33">
        <f t="shared" si="8"/>
        <v>20</v>
      </c>
      <c r="J97" s="33">
        <f t="shared" si="8"/>
        <v>20</v>
      </c>
      <c r="K97" s="33"/>
      <c r="L97" s="33"/>
      <c r="M97" s="33"/>
      <c r="N97" s="33"/>
      <c r="O97" s="42"/>
      <c r="P97" s="6">
        <f>SUM(C97:O97)</f>
        <v>162</v>
      </c>
    </row>
    <row r="98" spans="1:16" x14ac:dyDescent="0.5">
      <c r="A98" s="4" t="s">
        <v>9</v>
      </c>
      <c r="B98" s="5" t="s">
        <v>20</v>
      </c>
      <c r="C98" s="33">
        <f>D11</f>
        <v>20</v>
      </c>
      <c r="D98" s="33">
        <f>E11</f>
        <v>20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6">
        <f t="shared" ref="P98:P108" si="9">SUM(C98:O98)</f>
        <v>40</v>
      </c>
    </row>
    <row r="99" spans="1:16" x14ac:dyDescent="0.5">
      <c r="A99" s="4" t="s">
        <v>9</v>
      </c>
      <c r="B99" s="32" t="str">
        <f>B17</f>
        <v>ยานยนต์ไฟฟ้า</v>
      </c>
      <c r="C99" s="33">
        <f>D17</f>
        <v>21</v>
      </c>
      <c r="D99" s="33">
        <f>E17</f>
        <v>21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6">
        <f t="shared" si="9"/>
        <v>42</v>
      </c>
    </row>
    <row r="100" spans="1:16" x14ac:dyDescent="0.5">
      <c r="A100" s="4" t="s">
        <v>9</v>
      </c>
      <c r="B100" s="32" t="str">
        <f>B22</f>
        <v>ช่างกลโรงงาน</v>
      </c>
      <c r="C100" s="33">
        <f t="shared" ref="C100:H100" si="10">D22</f>
        <v>20</v>
      </c>
      <c r="D100" s="33">
        <f t="shared" si="10"/>
        <v>21</v>
      </c>
      <c r="E100" s="33">
        <f t="shared" si="10"/>
        <v>20</v>
      </c>
      <c r="F100" s="33">
        <f t="shared" si="10"/>
        <v>20</v>
      </c>
      <c r="G100" s="33">
        <f t="shared" si="10"/>
        <v>20</v>
      </c>
      <c r="H100" s="33">
        <f t="shared" si="10"/>
        <v>20</v>
      </c>
      <c r="I100" s="33"/>
      <c r="J100" s="33"/>
      <c r="K100" s="33"/>
      <c r="L100" s="4"/>
      <c r="M100" s="4"/>
      <c r="N100" s="4"/>
      <c r="O100" s="6"/>
      <c r="P100" s="6">
        <f t="shared" si="9"/>
        <v>121</v>
      </c>
    </row>
    <row r="101" spans="1:16" x14ac:dyDescent="0.5">
      <c r="A101" s="4" t="s">
        <v>9</v>
      </c>
      <c r="B101" s="32" t="str">
        <f>B27</f>
        <v>ช่างเชื่อมโลหะ</v>
      </c>
      <c r="C101" s="33">
        <f>D27</f>
        <v>17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17</v>
      </c>
    </row>
    <row r="102" spans="1:16" x14ac:dyDescent="0.5">
      <c r="A102" s="4" t="s">
        <v>9</v>
      </c>
      <c r="B102" s="32" t="str">
        <f>B32</f>
        <v>ช่างไฟฟ้า</v>
      </c>
      <c r="C102" s="33">
        <f t="shared" ref="C102:L102" si="11">D32</f>
        <v>20</v>
      </c>
      <c r="D102" s="33">
        <f t="shared" si="11"/>
        <v>20</v>
      </c>
      <c r="E102" s="33">
        <f t="shared" si="11"/>
        <v>19</v>
      </c>
      <c r="F102" s="33">
        <f t="shared" si="11"/>
        <v>20</v>
      </c>
      <c r="G102" s="33">
        <f t="shared" si="11"/>
        <v>20</v>
      </c>
      <c r="H102" s="33">
        <f t="shared" si="11"/>
        <v>20</v>
      </c>
      <c r="I102" s="33">
        <f t="shared" si="11"/>
        <v>20</v>
      </c>
      <c r="J102" s="33">
        <f t="shared" si="11"/>
        <v>20</v>
      </c>
      <c r="K102" s="33">
        <f t="shared" si="11"/>
        <v>20</v>
      </c>
      <c r="L102" s="33">
        <f t="shared" si="11"/>
        <v>20</v>
      </c>
      <c r="M102" s="33"/>
      <c r="N102" s="4"/>
      <c r="O102" s="6"/>
      <c r="P102" s="6">
        <f t="shared" si="9"/>
        <v>199</v>
      </c>
    </row>
    <row r="103" spans="1:16" x14ac:dyDescent="0.5">
      <c r="A103" s="4" t="s">
        <v>9</v>
      </c>
      <c r="B103" s="32" t="str">
        <f>B37</f>
        <v>อิเล็กทรอนิกส์</v>
      </c>
      <c r="C103" s="33">
        <f>D37</f>
        <v>20</v>
      </c>
      <c r="D103" s="33">
        <f>E37</f>
        <v>20</v>
      </c>
      <c r="E103" s="33">
        <f>F37</f>
        <v>19</v>
      </c>
      <c r="F103" s="33">
        <f>G37</f>
        <v>20</v>
      </c>
      <c r="G103" s="33"/>
      <c r="H103" s="33"/>
      <c r="I103" s="33"/>
      <c r="J103" s="33"/>
      <c r="K103" s="4"/>
      <c r="L103" s="4"/>
      <c r="M103" s="4"/>
      <c r="N103" s="4"/>
      <c r="O103" s="6"/>
      <c r="P103" s="6">
        <f t="shared" si="9"/>
        <v>79</v>
      </c>
    </row>
    <row r="104" spans="1:16" x14ac:dyDescent="0.5">
      <c r="A104" s="4" t="s">
        <v>9</v>
      </c>
      <c r="B104" s="32" t="str">
        <f>B42</f>
        <v>ช่างก่อสร้าง</v>
      </c>
      <c r="C104" s="33">
        <f t="shared" ref="C104:H104" si="12">D42</f>
        <v>20</v>
      </c>
      <c r="D104" s="33">
        <f t="shared" si="12"/>
        <v>20</v>
      </c>
      <c r="E104" s="33">
        <f t="shared" si="12"/>
        <v>20</v>
      </c>
      <c r="F104" s="33">
        <f t="shared" si="12"/>
        <v>19</v>
      </c>
      <c r="G104" s="33">
        <f t="shared" si="12"/>
        <v>21</v>
      </c>
      <c r="H104" s="33">
        <f t="shared" si="12"/>
        <v>21</v>
      </c>
      <c r="I104" s="33"/>
      <c r="J104" s="33"/>
      <c r="K104" s="33"/>
      <c r="L104" s="33"/>
      <c r="M104" s="4"/>
      <c r="N104" s="4"/>
      <c r="O104" s="6"/>
      <c r="P104" s="6">
        <f t="shared" si="9"/>
        <v>121</v>
      </c>
    </row>
    <row r="105" spans="1:16" x14ac:dyDescent="0.5">
      <c r="A105" s="4" t="s">
        <v>9</v>
      </c>
      <c r="B105" s="32" t="s">
        <v>59</v>
      </c>
      <c r="C105" s="33">
        <f>D50</f>
        <v>17</v>
      </c>
      <c r="D105" s="33">
        <f>E50</f>
        <v>18</v>
      </c>
      <c r="E105" s="33"/>
      <c r="F105" s="33"/>
      <c r="G105" s="33"/>
      <c r="H105" s="4"/>
      <c r="I105" s="4"/>
      <c r="J105" s="4"/>
      <c r="K105" s="4"/>
      <c r="L105" s="4"/>
      <c r="M105" s="4"/>
      <c r="N105" s="4"/>
      <c r="O105" s="6"/>
      <c r="P105" s="6">
        <f t="shared" si="9"/>
        <v>35</v>
      </c>
    </row>
    <row r="106" spans="1:16" x14ac:dyDescent="0.5">
      <c r="A106" s="4" t="s">
        <v>9</v>
      </c>
      <c r="B106" s="32" t="str">
        <f>B55</f>
        <v>โยธา</v>
      </c>
      <c r="C106" s="33">
        <f t="shared" ref="C106:J106" si="13">D55</f>
        <v>21</v>
      </c>
      <c r="D106" s="33">
        <f t="shared" si="13"/>
        <v>21</v>
      </c>
      <c r="E106" s="33">
        <f t="shared" si="13"/>
        <v>21</v>
      </c>
      <c r="F106" s="33">
        <f t="shared" si="13"/>
        <v>21</v>
      </c>
      <c r="G106" s="33">
        <f t="shared" si="13"/>
        <v>20</v>
      </c>
      <c r="H106" s="33">
        <f t="shared" si="13"/>
        <v>20</v>
      </c>
      <c r="I106" s="33">
        <f t="shared" si="13"/>
        <v>20</v>
      </c>
      <c r="J106" s="33">
        <f t="shared" si="13"/>
        <v>20</v>
      </c>
      <c r="K106" s="33"/>
      <c r="L106" s="33"/>
      <c r="M106" s="33"/>
      <c r="N106" s="33"/>
      <c r="O106" s="6"/>
      <c r="P106" s="6">
        <f t="shared" si="9"/>
        <v>164</v>
      </c>
    </row>
    <row r="107" spans="1:16" x14ac:dyDescent="0.5">
      <c r="A107" s="4" t="s">
        <v>9</v>
      </c>
      <c r="B107" s="32" t="s">
        <v>90</v>
      </c>
      <c r="C107" s="33">
        <f>D60</f>
        <v>20</v>
      </c>
      <c r="D107" s="33">
        <f>E60</f>
        <v>20</v>
      </c>
      <c r="E107" s="33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6">
        <f t="shared" si="9"/>
        <v>40</v>
      </c>
    </row>
    <row r="108" spans="1:16" x14ac:dyDescent="0.5">
      <c r="A108" s="4" t="s">
        <v>9</v>
      </c>
      <c r="B108" s="32" t="str">
        <f>B65</f>
        <v>เทคโนโลยีสารสนเทศ</v>
      </c>
      <c r="C108" s="33">
        <f>D65</f>
        <v>20</v>
      </c>
      <c r="D108" s="33">
        <f>E65</f>
        <v>21</v>
      </c>
      <c r="E108" s="33">
        <f>F65</f>
        <v>20</v>
      </c>
      <c r="F108" s="33">
        <f>G65</f>
        <v>21</v>
      </c>
      <c r="G108" s="33">
        <f>H65</f>
        <v>21</v>
      </c>
      <c r="H108" s="33"/>
      <c r="I108" s="33"/>
      <c r="J108" s="33"/>
      <c r="K108" s="33"/>
      <c r="L108" s="33"/>
      <c r="M108" s="4"/>
      <c r="N108" s="4"/>
      <c r="O108" s="6"/>
      <c r="P108" s="6">
        <f t="shared" si="9"/>
        <v>103</v>
      </c>
    </row>
    <row r="109" spans="1:16" x14ac:dyDescent="0.5">
      <c r="A109" s="46" t="s">
        <v>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  <c r="P109" s="35">
        <f>SUM(P97:P108)</f>
        <v>1123</v>
      </c>
    </row>
    <row r="110" spans="1:16" x14ac:dyDescent="0.5">
      <c r="A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7"/>
    </row>
    <row r="111" spans="1:16" x14ac:dyDescent="0.5">
      <c r="A111" s="4" t="s">
        <v>13</v>
      </c>
      <c r="B111" s="5" t="s">
        <v>79</v>
      </c>
      <c r="C111" s="4">
        <f t="shared" ref="C111:J111" si="14">D7</f>
        <v>19</v>
      </c>
      <c r="D111" s="4">
        <f t="shared" si="14"/>
        <v>20</v>
      </c>
      <c r="E111" s="4">
        <f t="shared" si="14"/>
        <v>15</v>
      </c>
      <c r="F111" s="4">
        <f t="shared" si="14"/>
        <v>16</v>
      </c>
      <c r="G111" s="4">
        <f t="shared" si="14"/>
        <v>17</v>
      </c>
      <c r="H111" s="4">
        <f t="shared" si="14"/>
        <v>13</v>
      </c>
      <c r="I111" s="4">
        <f t="shared" si="14"/>
        <v>17</v>
      </c>
      <c r="J111" s="4">
        <f t="shared" si="14"/>
        <v>13</v>
      </c>
      <c r="K111" s="4"/>
      <c r="L111" s="4"/>
      <c r="M111" s="4"/>
      <c r="N111" s="4"/>
      <c r="O111" s="6"/>
      <c r="P111" s="6">
        <f>SUM(C111:O111)</f>
        <v>130</v>
      </c>
    </row>
    <row r="112" spans="1:16" x14ac:dyDescent="0.5">
      <c r="A112" s="4" t="s">
        <v>13</v>
      </c>
      <c r="B112" s="5" t="s">
        <v>20</v>
      </c>
      <c r="C112" s="4">
        <f>D12</f>
        <v>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6">
        <f t="shared" ref="P112:P122" si="15">SUM(C112:O112)</f>
        <v>8</v>
      </c>
    </row>
    <row r="113" spans="1:18" x14ac:dyDescent="0.5">
      <c r="A113" s="4" t="s">
        <v>13</v>
      </c>
      <c r="B113" s="5" t="s">
        <v>27</v>
      </c>
      <c r="C113" s="4">
        <f>D18</f>
        <v>17</v>
      </c>
      <c r="D113" s="4">
        <f>E18</f>
        <v>14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6">
        <f t="shared" si="15"/>
        <v>31</v>
      </c>
    </row>
    <row r="114" spans="1:18" x14ac:dyDescent="0.5">
      <c r="A114" s="4" t="s">
        <v>13</v>
      </c>
      <c r="B114" s="5" t="s">
        <v>80</v>
      </c>
      <c r="C114" s="4">
        <f>D23</f>
        <v>14</v>
      </c>
      <c r="D114" s="4">
        <f>E23</f>
        <v>14</v>
      </c>
      <c r="E114" s="4">
        <f>F23</f>
        <v>25</v>
      </c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si="15"/>
        <v>53</v>
      </c>
    </row>
    <row r="115" spans="1:18" x14ac:dyDescent="0.5">
      <c r="A115" s="4" t="s">
        <v>13</v>
      </c>
      <c r="B115" s="5" t="s">
        <v>81</v>
      </c>
      <c r="C115" s="4">
        <f>D28</f>
        <v>14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5"/>
        <v>14</v>
      </c>
    </row>
    <row r="116" spans="1:18" x14ac:dyDescent="0.5">
      <c r="A116" s="4" t="s">
        <v>13</v>
      </c>
      <c r="B116" s="5" t="s">
        <v>82</v>
      </c>
      <c r="C116" s="4">
        <f t="shared" ref="C116:L116" si="16">D33</f>
        <v>19</v>
      </c>
      <c r="D116" s="4">
        <f t="shared" si="16"/>
        <v>19</v>
      </c>
      <c r="E116" s="4">
        <f t="shared" si="16"/>
        <v>21</v>
      </c>
      <c r="F116" s="4">
        <f t="shared" si="16"/>
        <v>19</v>
      </c>
      <c r="G116" s="4">
        <f t="shared" si="16"/>
        <v>17</v>
      </c>
      <c r="H116" s="4">
        <f t="shared" si="16"/>
        <v>17</v>
      </c>
      <c r="I116" s="4">
        <f t="shared" si="16"/>
        <v>17</v>
      </c>
      <c r="J116" s="4">
        <f t="shared" si="16"/>
        <v>16</v>
      </c>
      <c r="K116" s="4">
        <f t="shared" si="16"/>
        <v>16</v>
      </c>
      <c r="L116" s="4">
        <f t="shared" si="16"/>
        <v>16</v>
      </c>
      <c r="M116" s="4"/>
      <c r="N116" s="4"/>
      <c r="O116" s="6"/>
      <c r="P116" s="6">
        <f t="shared" si="15"/>
        <v>177</v>
      </c>
    </row>
    <row r="117" spans="1:18" x14ac:dyDescent="0.5">
      <c r="A117" s="4" t="s">
        <v>13</v>
      </c>
      <c r="B117" s="5" t="s">
        <v>51</v>
      </c>
      <c r="C117" s="4">
        <f>D38</f>
        <v>20</v>
      </c>
      <c r="D117" s="4">
        <f>E38</f>
        <v>14</v>
      </c>
      <c r="E117" s="4">
        <f>F38</f>
        <v>15</v>
      </c>
      <c r="F117" s="4">
        <f>G38</f>
        <v>18</v>
      </c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5"/>
        <v>67</v>
      </c>
    </row>
    <row r="118" spans="1:18" x14ac:dyDescent="0.5">
      <c r="A118" s="4" t="s">
        <v>13</v>
      </c>
      <c r="B118" s="5" t="s">
        <v>83</v>
      </c>
      <c r="C118" s="4">
        <f>D43</f>
        <v>18</v>
      </c>
      <c r="D118" s="4">
        <f>E43</f>
        <v>14</v>
      </c>
      <c r="E118" s="4">
        <f>F43</f>
        <v>14</v>
      </c>
      <c r="F118" s="4">
        <f>G43</f>
        <v>19</v>
      </c>
      <c r="G118" s="4">
        <f>H43</f>
        <v>21</v>
      </c>
      <c r="H118" s="4"/>
      <c r="I118" s="4"/>
      <c r="J118" s="4"/>
      <c r="K118" s="4"/>
      <c r="L118" s="4"/>
      <c r="M118" s="4"/>
      <c r="N118" s="4"/>
      <c r="O118" s="6"/>
      <c r="P118" s="6">
        <f t="shared" si="15"/>
        <v>86</v>
      </c>
    </row>
    <row r="119" spans="1:18" x14ac:dyDescent="0.5">
      <c r="A119" s="4" t="s">
        <v>13</v>
      </c>
      <c r="B119" s="32" t="s">
        <v>59</v>
      </c>
      <c r="C119" s="4">
        <f>D51</f>
        <v>16</v>
      </c>
      <c r="D119" s="4">
        <f>E51</f>
        <v>12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5"/>
        <v>28</v>
      </c>
    </row>
    <row r="120" spans="1:18" x14ac:dyDescent="0.5">
      <c r="A120" s="4" t="s">
        <v>13</v>
      </c>
      <c r="B120" s="32" t="s">
        <v>66</v>
      </c>
      <c r="C120" s="4">
        <f t="shared" ref="C120:I120" si="17">D56</f>
        <v>19</v>
      </c>
      <c r="D120" s="4">
        <f t="shared" si="17"/>
        <v>20</v>
      </c>
      <c r="E120" s="4">
        <f t="shared" si="17"/>
        <v>16</v>
      </c>
      <c r="F120" s="4">
        <f t="shared" si="17"/>
        <v>19</v>
      </c>
      <c r="G120" s="4">
        <f t="shared" si="17"/>
        <v>16</v>
      </c>
      <c r="H120" s="4">
        <f t="shared" si="17"/>
        <v>14</v>
      </c>
      <c r="I120" s="4">
        <f t="shared" si="17"/>
        <v>26</v>
      </c>
      <c r="J120" s="4"/>
      <c r="K120" s="4"/>
      <c r="L120" s="4"/>
      <c r="M120" s="4"/>
      <c r="N120" s="4"/>
      <c r="O120" s="6"/>
      <c r="P120" s="6">
        <f t="shared" si="15"/>
        <v>130</v>
      </c>
    </row>
    <row r="121" spans="1:18" x14ac:dyDescent="0.5">
      <c r="A121" s="4" t="s">
        <v>13</v>
      </c>
      <c r="B121" s="32" t="s">
        <v>90</v>
      </c>
      <c r="C121" s="4">
        <f>D61</f>
        <v>20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5"/>
        <v>20</v>
      </c>
    </row>
    <row r="122" spans="1:18" x14ac:dyDescent="0.5">
      <c r="A122" s="4" t="s">
        <v>13</v>
      </c>
      <c r="B122" s="5" t="s">
        <v>69</v>
      </c>
      <c r="C122" s="4">
        <f t="shared" ref="C122:H122" si="18">D66</f>
        <v>18</v>
      </c>
      <c r="D122" s="4">
        <f t="shared" si="18"/>
        <v>16</v>
      </c>
      <c r="E122" s="4">
        <f t="shared" si="18"/>
        <v>18</v>
      </c>
      <c r="F122" s="4">
        <f t="shared" si="18"/>
        <v>18</v>
      </c>
      <c r="G122" s="4">
        <f t="shared" si="18"/>
        <v>13</v>
      </c>
      <c r="H122" s="4">
        <f t="shared" si="18"/>
        <v>14</v>
      </c>
      <c r="I122" s="4"/>
      <c r="J122" s="4"/>
      <c r="K122" s="4"/>
      <c r="L122" s="4"/>
      <c r="M122" s="4"/>
      <c r="N122" s="4"/>
      <c r="O122" s="6"/>
      <c r="P122" s="6">
        <f t="shared" si="15"/>
        <v>97</v>
      </c>
    </row>
    <row r="123" spans="1:18" s="16" customFormat="1" x14ac:dyDescent="0.5">
      <c r="A123" s="46" t="s">
        <v>5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8"/>
      <c r="P123" s="35">
        <f>SUM(P111:P122)</f>
        <v>841</v>
      </c>
      <c r="Q123" s="17"/>
      <c r="R123" s="17"/>
    </row>
    <row r="124" spans="1:18" x14ac:dyDescent="0.5">
      <c r="A124" s="19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5" spans="1:18" x14ac:dyDescent="0.5">
      <c r="A125" s="19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</row>
    <row r="126" spans="1:18" x14ac:dyDescent="0.5">
      <c r="A126" s="4" t="s">
        <v>14</v>
      </c>
      <c r="B126" s="32" t="s">
        <v>79</v>
      </c>
      <c r="C126" s="33">
        <f t="shared" ref="C126:H126" si="19">D8</f>
        <v>20</v>
      </c>
      <c r="D126" s="33">
        <f t="shared" si="19"/>
        <v>19</v>
      </c>
      <c r="E126" s="33">
        <f t="shared" si="19"/>
        <v>12</v>
      </c>
      <c r="F126" s="33">
        <f t="shared" si="19"/>
        <v>15</v>
      </c>
      <c r="G126" s="33">
        <f t="shared" si="19"/>
        <v>14</v>
      </c>
      <c r="H126" s="33">
        <f t="shared" si="19"/>
        <v>12</v>
      </c>
      <c r="I126" s="33"/>
      <c r="J126" s="33"/>
      <c r="K126" s="33"/>
      <c r="L126" s="33"/>
      <c r="M126" s="33"/>
      <c r="N126" s="4"/>
      <c r="O126" s="6"/>
      <c r="P126" s="6">
        <f>SUM(C126:O126)</f>
        <v>92</v>
      </c>
      <c r="Q126" s="6"/>
      <c r="R126" s="6"/>
    </row>
    <row r="127" spans="1:18" x14ac:dyDescent="0.5">
      <c r="A127" s="4" t="s">
        <v>14</v>
      </c>
      <c r="B127" s="32" t="s">
        <v>20</v>
      </c>
      <c r="C127" s="43">
        <f>D13</f>
        <v>18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6">
        <f t="shared" ref="P127:P138" si="20">SUM(C127:O127)</f>
        <v>18</v>
      </c>
      <c r="Q127" s="6"/>
      <c r="R127" s="6"/>
    </row>
    <row r="128" spans="1:18" x14ac:dyDescent="0.5">
      <c r="A128" s="4" t="s">
        <v>14</v>
      </c>
      <c r="B128" s="32" t="str">
        <f>B16</f>
        <v>จักรยานยนต์และเครื่องยนต์เล็ก</v>
      </c>
      <c r="C128" s="43">
        <f>D16</f>
        <v>13</v>
      </c>
      <c r="D128" s="43">
        <f>E16</f>
        <v>13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6">
        <f t="shared" si="20"/>
        <v>26</v>
      </c>
      <c r="Q128" s="6"/>
      <c r="R128" s="6"/>
    </row>
    <row r="129" spans="1:18" x14ac:dyDescent="0.5">
      <c r="A129" s="4" t="s">
        <v>14</v>
      </c>
      <c r="B129" s="5" t="s">
        <v>27</v>
      </c>
      <c r="C129" s="43">
        <f>D19</f>
        <v>16</v>
      </c>
      <c r="D129" s="43">
        <f>E19</f>
        <v>15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si="20"/>
        <v>31</v>
      </c>
      <c r="Q129" s="6"/>
      <c r="R129" s="6"/>
    </row>
    <row r="130" spans="1:18" x14ac:dyDescent="0.5">
      <c r="A130" s="4" t="s">
        <v>14</v>
      </c>
      <c r="B130" s="32" t="s">
        <v>80</v>
      </c>
      <c r="C130" s="33">
        <f>D24</f>
        <v>18</v>
      </c>
      <c r="D130" s="33">
        <f>E24</f>
        <v>16</v>
      </c>
      <c r="E130" s="43">
        <f>F24</f>
        <v>25</v>
      </c>
      <c r="F130" s="33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0"/>
        <v>59</v>
      </c>
      <c r="Q130" s="6"/>
      <c r="R130" s="6"/>
    </row>
    <row r="131" spans="1:18" x14ac:dyDescent="0.5">
      <c r="A131" s="4" t="s">
        <v>14</v>
      </c>
      <c r="B131" s="32" t="s">
        <v>81</v>
      </c>
      <c r="C131" s="33">
        <f>D29</f>
        <v>9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0"/>
        <v>9</v>
      </c>
      <c r="Q131" s="6"/>
      <c r="R131" s="6"/>
    </row>
    <row r="132" spans="1:18" x14ac:dyDescent="0.5">
      <c r="A132" s="4" t="s">
        <v>14</v>
      </c>
      <c r="B132" s="32" t="s">
        <v>82</v>
      </c>
      <c r="C132" s="33">
        <f t="shared" ref="C132:L132" si="21">D34</f>
        <v>20</v>
      </c>
      <c r="D132" s="33">
        <f t="shared" si="21"/>
        <v>17</v>
      </c>
      <c r="E132" s="33">
        <f t="shared" si="21"/>
        <v>19</v>
      </c>
      <c r="F132" s="33">
        <f t="shared" si="21"/>
        <v>18</v>
      </c>
      <c r="G132" s="33">
        <f t="shared" si="21"/>
        <v>19</v>
      </c>
      <c r="H132" s="33">
        <f t="shared" si="21"/>
        <v>18</v>
      </c>
      <c r="I132" s="33">
        <f t="shared" si="21"/>
        <v>18</v>
      </c>
      <c r="J132" s="33">
        <f t="shared" si="21"/>
        <v>19</v>
      </c>
      <c r="K132" s="43">
        <f t="shared" si="21"/>
        <v>16</v>
      </c>
      <c r="L132" s="43">
        <f t="shared" si="21"/>
        <v>13</v>
      </c>
      <c r="M132" s="4"/>
      <c r="N132" s="4"/>
      <c r="O132" s="6"/>
      <c r="P132" s="6">
        <f t="shared" si="20"/>
        <v>177</v>
      </c>
      <c r="Q132" s="6"/>
      <c r="R132" s="6"/>
    </row>
    <row r="133" spans="1:18" x14ac:dyDescent="0.5">
      <c r="A133" s="4" t="s">
        <v>14</v>
      </c>
      <c r="B133" s="32" t="s">
        <v>51</v>
      </c>
      <c r="C133" s="33">
        <f>D39</f>
        <v>19</v>
      </c>
      <c r="D133" s="33">
        <f>E39</f>
        <v>18</v>
      </c>
      <c r="E133" s="43">
        <f>F39</f>
        <v>23</v>
      </c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0"/>
        <v>60</v>
      </c>
      <c r="Q133" s="6"/>
      <c r="R133" s="6"/>
    </row>
    <row r="134" spans="1:18" x14ac:dyDescent="0.5">
      <c r="A134" s="4" t="s">
        <v>14</v>
      </c>
      <c r="B134" s="32" t="s">
        <v>83</v>
      </c>
      <c r="C134" s="33">
        <f>D44</f>
        <v>21</v>
      </c>
      <c r="D134" s="33">
        <f>E44</f>
        <v>17</v>
      </c>
      <c r="E134" s="43">
        <f>F44</f>
        <v>21</v>
      </c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6">
        <f t="shared" si="20"/>
        <v>59</v>
      </c>
      <c r="Q134" s="6"/>
      <c r="R134" s="6"/>
    </row>
    <row r="135" spans="1:18" x14ac:dyDescent="0.5">
      <c r="A135" s="4" t="s">
        <v>14</v>
      </c>
      <c r="B135" s="32" t="s">
        <v>59</v>
      </c>
      <c r="C135" s="33">
        <f>D52</f>
        <v>20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0"/>
        <v>20</v>
      </c>
      <c r="Q135" s="6"/>
      <c r="R135" s="6"/>
    </row>
    <row r="136" spans="1:18" x14ac:dyDescent="0.5">
      <c r="A136" s="4" t="s">
        <v>14</v>
      </c>
      <c r="B136" s="32" t="s">
        <v>66</v>
      </c>
      <c r="C136" s="33">
        <f>D57</f>
        <v>19</v>
      </c>
      <c r="D136" s="33">
        <f>E57</f>
        <v>20</v>
      </c>
      <c r="E136" s="33">
        <f>F57</f>
        <v>18</v>
      </c>
      <c r="F136" s="33">
        <f>G57</f>
        <v>15</v>
      </c>
      <c r="G136" s="43">
        <f>H57</f>
        <v>25</v>
      </c>
      <c r="H136" s="33"/>
      <c r="I136" s="4"/>
      <c r="J136" s="4"/>
      <c r="K136" s="4"/>
      <c r="L136" s="4"/>
      <c r="M136" s="4"/>
      <c r="N136" s="4"/>
      <c r="O136" s="6"/>
      <c r="P136" s="6">
        <f t="shared" si="20"/>
        <v>97</v>
      </c>
      <c r="Q136" s="6"/>
      <c r="R136" s="6"/>
    </row>
    <row r="137" spans="1:18" x14ac:dyDescent="0.5">
      <c r="A137" s="4" t="s">
        <v>14</v>
      </c>
      <c r="B137" s="32" t="s">
        <v>90</v>
      </c>
      <c r="C137" s="33">
        <f>D62</f>
        <v>23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0"/>
        <v>23</v>
      </c>
      <c r="Q137" s="6"/>
      <c r="R137" s="6"/>
    </row>
    <row r="138" spans="1:18" x14ac:dyDescent="0.5">
      <c r="A138" s="4" t="s">
        <v>14</v>
      </c>
      <c r="B138" s="32" t="s">
        <v>69</v>
      </c>
      <c r="C138" s="33">
        <f>D67</f>
        <v>21</v>
      </c>
      <c r="D138" s="33">
        <f>E67</f>
        <v>21</v>
      </c>
      <c r="E138" s="43">
        <f>F67</f>
        <v>16</v>
      </c>
      <c r="F138" s="43">
        <f>G67</f>
        <v>15</v>
      </c>
      <c r="G138" s="4"/>
      <c r="H138" s="4"/>
      <c r="I138" s="4"/>
      <c r="J138" s="4"/>
      <c r="K138" s="4"/>
      <c r="L138" s="4"/>
      <c r="M138" s="4"/>
      <c r="N138" s="4"/>
      <c r="O138" s="6"/>
      <c r="P138" s="6">
        <f t="shared" si="20"/>
        <v>73</v>
      </c>
      <c r="Q138" s="6"/>
      <c r="R138" s="6"/>
    </row>
    <row r="139" spans="1:18" x14ac:dyDescent="0.5">
      <c r="A139" s="46" t="s">
        <v>5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8"/>
      <c r="P139" s="35">
        <f>SUM(P126:P138)</f>
        <v>744</v>
      </c>
      <c r="Q139" s="35">
        <f>SUM(Q126:Q138)</f>
        <v>0</v>
      </c>
      <c r="R139" s="35">
        <f>SUM(R126:R138)</f>
        <v>0</v>
      </c>
    </row>
    <row r="140" spans="1:18" x14ac:dyDescent="0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8" x14ac:dyDescent="0.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8" x14ac:dyDescent="0.5">
      <c r="A145" s="4" t="s">
        <v>15</v>
      </c>
      <c r="B145" s="5" t="str">
        <f>B9</f>
        <v>เทคนิคเครื่องกล</v>
      </c>
      <c r="C145" s="4">
        <f>D9</f>
        <v>24</v>
      </c>
      <c r="D145" s="4">
        <f>E9</f>
        <v>23</v>
      </c>
      <c r="E145" s="4">
        <f>F9</f>
        <v>23</v>
      </c>
      <c r="F145" s="4"/>
      <c r="G145" s="7">
        <f>H9</f>
        <v>20</v>
      </c>
      <c r="H145" s="7">
        <f>I9</f>
        <v>20</v>
      </c>
      <c r="I145" s="7">
        <f>J9</f>
        <v>20</v>
      </c>
      <c r="J145" s="4"/>
      <c r="K145" s="8">
        <f>L9</f>
        <v>9</v>
      </c>
      <c r="L145" s="8">
        <f>M9</f>
        <v>17</v>
      </c>
      <c r="M145" s="4"/>
      <c r="N145" s="4"/>
      <c r="O145" s="6"/>
      <c r="P145" s="6">
        <f>SUM(C145:O145)</f>
        <v>156</v>
      </c>
    </row>
    <row r="146" spans="1:18" x14ac:dyDescent="0.5">
      <c r="A146" s="4" t="s">
        <v>15</v>
      </c>
      <c r="B146" s="32" t="s">
        <v>84</v>
      </c>
      <c r="C146" s="43">
        <f>D14</f>
        <v>2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6">
        <f t="shared" ref="P146:P156" si="22">SUM(C146:O146)</f>
        <v>2</v>
      </c>
    </row>
    <row r="147" spans="1:18" x14ac:dyDescent="0.5">
      <c r="A147" s="4" t="s">
        <v>15</v>
      </c>
      <c r="B147" s="32" t="str">
        <f>B20</f>
        <v>เทคนิคยานยนต์ไฟฟ้า</v>
      </c>
      <c r="C147" s="44">
        <f>D20</f>
        <v>15</v>
      </c>
      <c r="D147" s="44">
        <f>E20</f>
        <v>15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6">
        <f t="shared" si="22"/>
        <v>30</v>
      </c>
      <c r="Q147" s="1" t="s">
        <v>89</v>
      </c>
    </row>
    <row r="148" spans="1:18" x14ac:dyDescent="0.5">
      <c r="A148" s="4" t="s">
        <v>15</v>
      </c>
      <c r="B148" s="32" t="str">
        <f>B25</f>
        <v>เทคนิคการผลิต</v>
      </c>
      <c r="C148" s="33">
        <f>D25</f>
        <v>17</v>
      </c>
      <c r="D148" s="33">
        <f>E25</f>
        <v>17</v>
      </c>
      <c r="E148" s="43">
        <f>F25</f>
        <v>11</v>
      </c>
      <c r="F148" s="44">
        <f>G25</f>
        <v>19</v>
      </c>
      <c r="G148" s="4"/>
      <c r="H148" s="4"/>
      <c r="I148" s="4"/>
      <c r="J148" s="4"/>
      <c r="K148" s="4"/>
      <c r="L148" s="4"/>
      <c r="M148" s="4"/>
      <c r="N148" s="4"/>
      <c r="O148" s="6"/>
      <c r="P148" s="6">
        <f t="shared" si="22"/>
        <v>64</v>
      </c>
    </row>
    <row r="149" spans="1:18" x14ac:dyDescent="0.5">
      <c r="A149" s="4" t="s">
        <v>15</v>
      </c>
      <c r="B149" s="32" t="str">
        <f>B30</f>
        <v>เทคนิคโลหะ</v>
      </c>
      <c r="C149" s="43">
        <f>D30</f>
        <v>5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si="22"/>
        <v>5</v>
      </c>
    </row>
    <row r="150" spans="1:18" x14ac:dyDescent="0.5">
      <c r="A150" s="4" t="s">
        <v>15</v>
      </c>
      <c r="B150" s="32" t="str">
        <f>B35</f>
        <v>ไฟฟ้า</v>
      </c>
      <c r="C150" s="33">
        <f t="shared" ref="C150:L150" si="23">D35</f>
        <v>20</v>
      </c>
      <c r="D150" s="33">
        <f t="shared" si="23"/>
        <v>20</v>
      </c>
      <c r="E150" s="33">
        <f t="shared" si="23"/>
        <v>19</v>
      </c>
      <c r="F150" s="33">
        <f t="shared" si="23"/>
        <v>20</v>
      </c>
      <c r="G150" s="43">
        <f t="shared" si="23"/>
        <v>19</v>
      </c>
      <c r="H150" s="43">
        <f t="shared" si="23"/>
        <v>20</v>
      </c>
      <c r="I150" s="43">
        <f t="shared" si="23"/>
        <v>19</v>
      </c>
      <c r="J150" s="43">
        <f t="shared" si="23"/>
        <v>20</v>
      </c>
      <c r="K150" s="44">
        <f t="shared" si="23"/>
        <v>19</v>
      </c>
      <c r="L150" s="44">
        <f t="shared" si="23"/>
        <v>21</v>
      </c>
      <c r="M150" s="33"/>
      <c r="N150" s="4"/>
      <c r="O150" s="6"/>
      <c r="P150" s="6">
        <f t="shared" si="22"/>
        <v>197</v>
      </c>
    </row>
    <row r="151" spans="1:18" x14ac:dyDescent="0.5">
      <c r="A151" s="4" t="s">
        <v>15</v>
      </c>
      <c r="B151" s="32" t="str">
        <f>B40</f>
        <v xml:space="preserve">เทคโนโลยีอิเล็กทรอนิกส์ </v>
      </c>
      <c r="C151" s="33">
        <f>D40</f>
        <v>12</v>
      </c>
      <c r="D151" s="43">
        <f>E40</f>
        <v>14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22"/>
        <v>26</v>
      </c>
    </row>
    <row r="152" spans="1:18" x14ac:dyDescent="0.5">
      <c r="A152" s="4" t="s">
        <v>15</v>
      </c>
      <c r="B152" s="32" t="str">
        <f>B45</f>
        <v>ช่างก่อสร้าง</v>
      </c>
      <c r="C152" s="33">
        <f>D45</f>
        <v>19</v>
      </c>
      <c r="D152" s="33">
        <f>E45</f>
        <v>20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22"/>
        <v>39</v>
      </c>
    </row>
    <row r="153" spans="1:18" x14ac:dyDescent="0.5">
      <c r="A153" s="4" t="s">
        <v>15</v>
      </c>
      <c r="B153" s="32" t="s">
        <v>61</v>
      </c>
      <c r="C153" s="33">
        <f>D53</f>
        <v>4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6">
        <f t="shared" si="22"/>
        <v>4</v>
      </c>
    </row>
    <row r="154" spans="1:18" x14ac:dyDescent="0.5">
      <c r="A154" s="4" t="s">
        <v>15</v>
      </c>
      <c r="B154" s="32" t="str">
        <f>B58</f>
        <v>โยธา</v>
      </c>
      <c r="C154" s="33">
        <f>D58</f>
        <v>20</v>
      </c>
      <c r="D154" s="33">
        <f>E58</f>
        <v>19</v>
      </c>
      <c r="E154" s="33">
        <f>F58</f>
        <v>20</v>
      </c>
      <c r="F154" s="33">
        <f>G58</f>
        <v>18</v>
      </c>
      <c r="G154" s="44">
        <f>H58</f>
        <v>24</v>
      </c>
      <c r="H154" s="33"/>
      <c r="I154" s="4"/>
      <c r="J154" s="4"/>
      <c r="K154" s="4"/>
      <c r="L154" s="4"/>
      <c r="M154" s="4"/>
      <c r="N154" s="4"/>
      <c r="O154" s="6"/>
      <c r="P154" s="6">
        <f t="shared" si="22"/>
        <v>101</v>
      </c>
    </row>
    <row r="155" spans="1:18" x14ac:dyDescent="0.5">
      <c r="A155" s="4" t="s">
        <v>15</v>
      </c>
      <c r="B155" s="32" t="s">
        <v>90</v>
      </c>
      <c r="C155" s="43">
        <f>D63</f>
        <v>10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22"/>
        <v>10</v>
      </c>
    </row>
    <row r="156" spans="1:18" x14ac:dyDescent="0.5">
      <c r="A156" s="4" t="s">
        <v>15</v>
      </c>
      <c r="B156" s="32" t="str">
        <f>B68</f>
        <v>เทคโนโลยีสารสนเทศ</v>
      </c>
      <c r="C156" s="33">
        <f>D68</f>
        <v>17</v>
      </c>
      <c r="D156" s="33">
        <f>E68</f>
        <v>17</v>
      </c>
      <c r="E156" s="44">
        <f>F68</f>
        <v>17</v>
      </c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22"/>
        <v>51</v>
      </c>
    </row>
    <row r="157" spans="1:18" x14ac:dyDescent="0.5">
      <c r="A157" s="46" t="s">
        <v>5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8"/>
      <c r="P157" s="35">
        <f>SUM(P145:P156)</f>
        <v>685</v>
      </c>
    </row>
    <row r="158" spans="1:18" x14ac:dyDescent="0.5"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59" spans="1:18" x14ac:dyDescent="0.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</row>
    <row r="160" spans="1:18" x14ac:dyDescent="0.5">
      <c r="A160" s="4" t="s">
        <v>18</v>
      </c>
      <c r="B160" s="32" t="s">
        <v>85</v>
      </c>
      <c r="C160" s="33">
        <f t="shared" ref="C160:I160" si="24">D10</f>
        <v>21</v>
      </c>
      <c r="D160" s="33">
        <f t="shared" si="24"/>
        <v>17</v>
      </c>
      <c r="E160" s="33">
        <f t="shared" si="24"/>
        <v>15</v>
      </c>
      <c r="F160" s="33">
        <f t="shared" si="24"/>
        <v>17</v>
      </c>
      <c r="G160" s="43">
        <f t="shared" si="24"/>
        <v>21</v>
      </c>
      <c r="H160" s="43">
        <f t="shared" si="24"/>
        <v>19</v>
      </c>
      <c r="I160" s="44">
        <f t="shared" si="24"/>
        <v>22</v>
      </c>
      <c r="J160" s="33"/>
      <c r="K160" s="33"/>
      <c r="L160" s="4"/>
      <c r="M160" s="4"/>
      <c r="N160" s="4"/>
      <c r="O160" s="4"/>
      <c r="P160" s="6">
        <f>SUM(C160:O160)</f>
        <v>132</v>
      </c>
      <c r="Q160" s="6"/>
      <c r="R160" s="6"/>
    </row>
    <row r="161" spans="1:19" x14ac:dyDescent="0.5">
      <c r="A161" s="4" t="s">
        <v>18</v>
      </c>
      <c r="B161" s="32" t="s">
        <v>84</v>
      </c>
      <c r="C161" s="43">
        <f>D15</f>
        <v>10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6">
        <f t="shared" ref="P161:P172" si="25">SUM(C161:O161)</f>
        <v>10</v>
      </c>
      <c r="Q161" s="6"/>
      <c r="R161" s="6"/>
    </row>
    <row r="162" spans="1:19" x14ac:dyDescent="0.5">
      <c r="A162" s="4" t="s">
        <v>18</v>
      </c>
      <c r="B162" s="32" t="str">
        <f>B21</f>
        <v>เทคนิคยานยนต์ไฟฟ้า</v>
      </c>
      <c r="C162" s="43">
        <f>D21</f>
        <v>14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6">
        <f t="shared" si="25"/>
        <v>14</v>
      </c>
      <c r="Q162" s="6"/>
      <c r="R162" s="6"/>
    </row>
    <row r="163" spans="1:19" x14ac:dyDescent="0.5">
      <c r="A163" s="4" t="s">
        <v>18</v>
      </c>
      <c r="B163" s="32" t="s">
        <v>33</v>
      </c>
      <c r="C163" s="33">
        <f>D26</f>
        <v>18</v>
      </c>
      <c r="D163" s="33">
        <f>E26</f>
        <v>16</v>
      </c>
      <c r="E163" s="43">
        <f>F26</f>
        <v>12</v>
      </c>
      <c r="F163" s="44">
        <f>G26</f>
        <v>18</v>
      </c>
      <c r="G163" s="33"/>
      <c r="H163" s="33"/>
      <c r="I163" s="4"/>
      <c r="J163" s="4"/>
      <c r="K163" s="4"/>
      <c r="L163" s="4"/>
      <c r="M163" s="4"/>
      <c r="N163" s="4"/>
      <c r="O163" s="4"/>
      <c r="P163" s="6">
        <f t="shared" si="25"/>
        <v>64</v>
      </c>
      <c r="Q163" s="6"/>
      <c r="R163" s="6"/>
    </row>
    <row r="164" spans="1:19" x14ac:dyDescent="0.5">
      <c r="A164" s="4" t="s">
        <v>18</v>
      </c>
      <c r="B164" s="36" t="s">
        <v>41</v>
      </c>
      <c r="C164" s="43">
        <f>D31</f>
        <v>21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si="25"/>
        <v>21</v>
      </c>
      <c r="Q164" s="6"/>
      <c r="R164" s="6"/>
    </row>
    <row r="165" spans="1:19" x14ac:dyDescent="0.5">
      <c r="A165" s="4" t="s">
        <v>18</v>
      </c>
      <c r="B165" s="32" t="s">
        <v>82</v>
      </c>
      <c r="C165" s="33">
        <f>D36</f>
        <v>21</v>
      </c>
      <c r="D165" s="33">
        <f>E36</f>
        <v>19</v>
      </c>
      <c r="E165" s="33">
        <f>F36</f>
        <v>19</v>
      </c>
      <c r="F165" s="33">
        <f>G36</f>
        <v>15</v>
      </c>
      <c r="G165" s="33">
        <f>H36</f>
        <v>11</v>
      </c>
      <c r="H165" s="33"/>
      <c r="I165" s="43">
        <f>J36</f>
        <v>21</v>
      </c>
      <c r="J165" s="43">
        <f>K36</f>
        <v>20</v>
      </c>
      <c r="K165" s="43">
        <f>L36</f>
        <v>18</v>
      </c>
      <c r="L165" s="33"/>
      <c r="M165" s="44">
        <f>N36</f>
        <v>20</v>
      </c>
      <c r="N165" s="44">
        <f>O36</f>
        <v>13</v>
      </c>
      <c r="O165" s="33"/>
      <c r="P165" s="6">
        <f t="shared" si="25"/>
        <v>177</v>
      </c>
      <c r="Q165" s="6"/>
      <c r="R165" s="6"/>
    </row>
    <row r="166" spans="1:19" x14ac:dyDescent="0.5">
      <c r="A166" s="4" t="s">
        <v>18</v>
      </c>
      <c r="B166" s="32" t="s">
        <v>56</v>
      </c>
      <c r="C166" s="33">
        <f>D41</f>
        <v>25</v>
      </c>
      <c r="D166" s="43">
        <f>E41</f>
        <v>21</v>
      </c>
      <c r="E166" s="44">
        <f>F41</f>
        <v>4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6">
        <f t="shared" si="25"/>
        <v>50</v>
      </c>
      <c r="Q166" s="6"/>
      <c r="R166" s="6"/>
      <c r="S166" s="1" t="s">
        <v>55</v>
      </c>
    </row>
    <row r="167" spans="1:19" x14ac:dyDescent="0.5">
      <c r="A167" s="4" t="s">
        <v>18</v>
      </c>
      <c r="B167" s="32" t="s">
        <v>86</v>
      </c>
      <c r="C167" s="33">
        <f>D46</f>
        <v>21</v>
      </c>
      <c r="D167" s="33">
        <f>E46</f>
        <v>20</v>
      </c>
      <c r="E167" s="33">
        <f>F46</f>
        <v>14</v>
      </c>
      <c r="F167" s="44">
        <f>G46</f>
        <v>5</v>
      </c>
      <c r="G167" s="33"/>
      <c r="H167" s="33"/>
      <c r="I167" s="4"/>
      <c r="J167" s="4"/>
      <c r="K167" s="4"/>
      <c r="L167" s="4"/>
      <c r="M167" s="4"/>
      <c r="N167" s="4"/>
      <c r="O167" s="4"/>
      <c r="P167" s="6">
        <f t="shared" si="25"/>
        <v>60</v>
      </c>
      <c r="Q167" s="6"/>
      <c r="R167" s="6"/>
    </row>
    <row r="168" spans="1:19" x14ac:dyDescent="0.5">
      <c r="A168" s="4" t="s">
        <v>18</v>
      </c>
      <c r="B168" s="32" t="s">
        <v>59</v>
      </c>
      <c r="C168" s="33">
        <f>D54</f>
        <v>7</v>
      </c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6">
        <f t="shared" si="25"/>
        <v>7</v>
      </c>
      <c r="Q168" s="6"/>
      <c r="R168" s="6"/>
    </row>
    <row r="169" spans="1:19" x14ac:dyDescent="0.5">
      <c r="A169" s="4" t="s">
        <v>18</v>
      </c>
      <c r="B169" s="32" t="s">
        <v>66</v>
      </c>
      <c r="C169" s="33">
        <f>D59</f>
        <v>19</v>
      </c>
      <c r="D169" s="33">
        <f t="shared" ref="D169:H169" si="26">E59</f>
        <v>18</v>
      </c>
      <c r="E169" s="33">
        <f t="shared" si="26"/>
        <v>17</v>
      </c>
      <c r="F169" s="33">
        <f t="shared" si="26"/>
        <v>17</v>
      </c>
      <c r="G169" s="43">
        <f t="shared" si="26"/>
        <v>12</v>
      </c>
      <c r="H169" s="44">
        <f t="shared" si="26"/>
        <v>13</v>
      </c>
      <c r="I169" s="33"/>
      <c r="J169" s="33"/>
      <c r="K169" s="33"/>
      <c r="L169" s="4"/>
      <c r="M169" s="4"/>
      <c r="N169" s="4"/>
      <c r="O169" s="4"/>
      <c r="P169" s="6">
        <f t="shared" si="25"/>
        <v>96</v>
      </c>
      <c r="Q169" s="6"/>
      <c r="R169" s="6"/>
    </row>
    <row r="170" spans="1:19" x14ac:dyDescent="0.5">
      <c r="A170" s="4" t="s">
        <v>18</v>
      </c>
      <c r="B170" s="32" t="s">
        <v>47</v>
      </c>
      <c r="C170" s="43">
        <f>D64</f>
        <v>10</v>
      </c>
      <c r="D170" s="44">
        <f>E64</f>
        <v>10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>
        <f t="shared" si="25"/>
        <v>20</v>
      </c>
      <c r="Q170" s="6"/>
      <c r="R170" s="6"/>
    </row>
    <row r="171" spans="1:19" x14ac:dyDescent="0.5">
      <c r="A171" s="4" t="s">
        <v>18</v>
      </c>
      <c r="B171" s="5" t="str">
        <f>B69</f>
        <v>นักพัฒนาซอฟต์แวร์คอมพิวเตอร์</v>
      </c>
      <c r="C171" s="4">
        <f>D69</f>
        <v>22</v>
      </c>
      <c r="D171" s="4">
        <f t="shared" ref="D171:E171" si="27">E69</f>
        <v>20</v>
      </c>
      <c r="E171" s="8">
        <f t="shared" si="27"/>
        <v>13</v>
      </c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6">
        <f t="shared" si="25"/>
        <v>55</v>
      </c>
      <c r="Q171" s="6"/>
      <c r="R171" s="6"/>
    </row>
    <row r="172" spans="1:19" s="16" customFormat="1" x14ac:dyDescent="0.5">
      <c r="A172" s="46" t="s">
        <v>5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8"/>
      <c r="O172" s="34"/>
      <c r="P172" s="35">
        <f t="shared" si="25"/>
        <v>0</v>
      </c>
      <c r="Q172" s="35">
        <f>SUM(Q160:Q171)</f>
        <v>0</v>
      </c>
      <c r="R172" s="35">
        <f>SUM(R160:R171)</f>
        <v>0</v>
      </c>
      <c r="S172" s="16">
        <f>SUM(P172:R172)</f>
        <v>0</v>
      </c>
    </row>
    <row r="173" spans="1:19" x14ac:dyDescent="0.5">
      <c r="D173" s="49" t="str">
        <f>A3</f>
        <v>ข้อมูล ณ  วันที่  7  เดือน  มิถุนายน พ.ศ. 2568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</row>
  </sheetData>
  <mergeCells count="67">
    <mergeCell ref="J73:K73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49:C49"/>
    <mergeCell ref="A70:C70"/>
    <mergeCell ref="E72:N72"/>
    <mergeCell ref="O72:R72"/>
    <mergeCell ref="O74:P74"/>
    <mergeCell ref="C75:D75"/>
    <mergeCell ref="E75:F75"/>
    <mergeCell ref="G75:H75"/>
    <mergeCell ref="I75:J75"/>
    <mergeCell ref="K75:L75"/>
    <mergeCell ref="M75:N75"/>
    <mergeCell ref="M77:N77"/>
    <mergeCell ref="C76:D76"/>
    <mergeCell ref="E76:F76"/>
    <mergeCell ref="G76:H76"/>
    <mergeCell ref="I76:J76"/>
    <mergeCell ref="K76:L76"/>
    <mergeCell ref="M76:N76"/>
    <mergeCell ref="C77:D77"/>
    <mergeCell ref="E77:F77"/>
    <mergeCell ref="G77:H77"/>
    <mergeCell ref="I77:J77"/>
    <mergeCell ref="K77:L77"/>
    <mergeCell ref="M79:N79"/>
    <mergeCell ref="C78:D78"/>
    <mergeCell ref="E78:F78"/>
    <mergeCell ref="G78:H78"/>
    <mergeCell ref="I78:J78"/>
    <mergeCell ref="K78:L78"/>
    <mergeCell ref="M78:N78"/>
    <mergeCell ref="C79:D79"/>
    <mergeCell ref="E79:F79"/>
    <mergeCell ref="G79:H79"/>
    <mergeCell ref="I79:J79"/>
    <mergeCell ref="K79:L79"/>
    <mergeCell ref="M81:N81"/>
    <mergeCell ref="C80:D80"/>
    <mergeCell ref="E80:F80"/>
    <mergeCell ref="G80:H80"/>
    <mergeCell ref="I80:J80"/>
    <mergeCell ref="K80:L80"/>
    <mergeCell ref="M80:N80"/>
    <mergeCell ref="C81:D81"/>
    <mergeCell ref="E81:F81"/>
    <mergeCell ref="G81:H81"/>
    <mergeCell ref="I81:J81"/>
    <mergeCell ref="K81:L81"/>
    <mergeCell ref="D158:P158"/>
    <mergeCell ref="A172:N172"/>
    <mergeCell ref="D173:P173"/>
    <mergeCell ref="J83:P83"/>
    <mergeCell ref="A109:O109"/>
    <mergeCell ref="A123:O123"/>
    <mergeCell ref="D124:P124"/>
    <mergeCell ref="A139:O139"/>
    <mergeCell ref="A157:O157"/>
  </mergeCells>
  <pageMargins left="0.33" right="0.2" top="0.39370078740157483" bottom="1.68" header="0.31496062992125984" footer="0.31496062992125984"/>
  <pageSetup paperSize="9"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489A-41B1-4DFB-8AC4-418827A0BB96}">
  <dimension ref="A1:T173"/>
  <sheetViews>
    <sheetView topLeftCell="A133" workbookViewId="0">
      <selection activeCell="Y139" sqref="Y139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39.25" style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101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19</v>
      </c>
      <c r="H6" s="4">
        <v>20</v>
      </c>
      <c r="I6" s="4">
        <v>20</v>
      </c>
      <c r="J6" s="4">
        <v>20</v>
      </c>
      <c r="K6" s="4">
        <v>19</v>
      </c>
      <c r="L6" s="4"/>
      <c r="M6" s="4"/>
      <c r="N6" s="4"/>
      <c r="O6" s="4"/>
      <c r="P6" s="6">
        <f>SUM(D6:O6)</f>
        <v>160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18</v>
      </c>
      <c r="F7" s="4">
        <v>15</v>
      </c>
      <c r="G7" s="4">
        <v>16</v>
      </c>
      <c r="H7" s="4">
        <v>15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126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11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91</v>
      </c>
      <c r="Q8" s="6">
        <v>18</v>
      </c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24</v>
      </c>
      <c r="E9" s="4">
        <v>23</v>
      </c>
      <c r="F9" s="4">
        <v>23</v>
      </c>
      <c r="G9" s="4"/>
      <c r="H9" s="7">
        <v>20</v>
      </c>
      <c r="I9" s="7">
        <v>20</v>
      </c>
      <c r="J9" s="7">
        <v>20</v>
      </c>
      <c r="K9" s="4"/>
      <c r="L9" s="8">
        <v>9</v>
      </c>
      <c r="M9" s="8">
        <v>15</v>
      </c>
      <c r="N9" s="4"/>
      <c r="O9" s="4"/>
      <c r="P9" s="6">
        <f t="shared" si="0"/>
        <v>154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17</v>
      </c>
      <c r="F10" s="4">
        <v>15</v>
      </c>
      <c r="G10" s="4">
        <v>15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130</v>
      </c>
      <c r="Q10" s="6">
        <v>12</v>
      </c>
      <c r="R10" s="6">
        <v>2</v>
      </c>
    </row>
    <row r="11" spans="1:19" x14ac:dyDescent="0.5">
      <c r="A11" s="4" t="s">
        <v>9</v>
      </c>
      <c r="B11" s="5" t="s">
        <v>20</v>
      </c>
      <c r="C11" s="4" t="s">
        <v>21</v>
      </c>
      <c r="D11" s="4">
        <v>20</v>
      </c>
      <c r="E11" s="4">
        <v>20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40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>
        <v>4</v>
      </c>
    </row>
    <row r="14" spans="1:19" x14ac:dyDescent="0.5">
      <c r="A14" s="4" t="s">
        <v>15</v>
      </c>
      <c r="B14" s="9" t="s">
        <v>22</v>
      </c>
      <c r="C14" s="4" t="s">
        <v>23</v>
      </c>
      <c r="D14" s="7">
        <v>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2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>
        <v>11</v>
      </c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>
        <v>1</v>
      </c>
    </row>
    <row r="22" spans="1:19" x14ac:dyDescent="0.5">
      <c r="A22" s="4" t="s">
        <v>9</v>
      </c>
      <c r="B22" s="5" t="s">
        <v>31</v>
      </c>
      <c r="C22" s="4" t="s">
        <v>32</v>
      </c>
      <c r="D22" s="4">
        <v>20</v>
      </c>
      <c r="E22" s="4">
        <v>20</v>
      </c>
      <c r="F22" s="4">
        <v>19</v>
      </c>
      <c r="G22" s="4">
        <v>19</v>
      </c>
      <c r="H22" s="4">
        <v>19</v>
      </c>
      <c r="I22" s="4">
        <v>16</v>
      </c>
      <c r="J22" s="4"/>
      <c r="K22" s="4"/>
      <c r="L22" s="4"/>
      <c r="M22" s="4"/>
      <c r="N22" s="4"/>
      <c r="O22" s="4"/>
      <c r="P22" s="6">
        <f t="shared" si="0"/>
        <v>113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14</v>
      </c>
      <c r="E23" s="4">
        <v>14</v>
      </c>
      <c r="F23" s="4">
        <v>24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52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23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57</v>
      </c>
      <c r="Q24" s="6">
        <v>10</v>
      </c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11</v>
      </c>
      <c r="G25" s="8">
        <v>19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64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16</v>
      </c>
      <c r="F26" s="7">
        <v>12</v>
      </c>
      <c r="G26" s="8">
        <v>18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64</v>
      </c>
      <c r="Q26" s="6">
        <v>9</v>
      </c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16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>
        <v>6</v>
      </c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5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>
        <v>1</v>
      </c>
    </row>
    <row r="32" spans="1:19" x14ac:dyDescent="0.5">
      <c r="A32" s="4" t="s">
        <v>9</v>
      </c>
      <c r="B32" s="5" t="s">
        <v>42</v>
      </c>
      <c r="C32" s="4" t="s">
        <v>43</v>
      </c>
      <c r="D32" s="4">
        <v>19</v>
      </c>
      <c r="E32" s="4">
        <v>20</v>
      </c>
      <c r="F32" s="4">
        <v>16</v>
      </c>
      <c r="G32" s="4">
        <v>20</v>
      </c>
      <c r="H32" s="4">
        <v>20</v>
      </c>
      <c r="I32" s="4">
        <v>20</v>
      </c>
      <c r="J32" s="4">
        <v>19</v>
      </c>
      <c r="K32" s="4">
        <v>19</v>
      </c>
      <c r="L32" s="4">
        <v>19</v>
      </c>
      <c r="M32" s="4">
        <v>20</v>
      </c>
      <c r="N32" s="4"/>
      <c r="O32" s="4"/>
      <c r="P32" s="6">
        <f t="shared" si="0"/>
        <v>192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19</v>
      </c>
      <c r="E33" s="4">
        <v>19</v>
      </c>
      <c r="F33" s="4">
        <v>21</v>
      </c>
      <c r="G33" s="4">
        <v>19</v>
      </c>
      <c r="H33" s="4">
        <v>17</v>
      </c>
      <c r="I33" s="4">
        <v>17</v>
      </c>
      <c r="J33" s="4">
        <v>17</v>
      </c>
      <c r="K33" s="4">
        <v>16</v>
      </c>
      <c r="L33" s="4">
        <v>16</v>
      </c>
      <c r="M33" s="4">
        <v>16</v>
      </c>
      <c r="N33" s="4"/>
      <c r="O33" s="4"/>
      <c r="P33" s="6">
        <f t="shared" si="0"/>
        <v>177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18</v>
      </c>
      <c r="H34" s="4">
        <v>17</v>
      </c>
      <c r="I34" s="4">
        <v>18</v>
      </c>
      <c r="J34" s="4">
        <v>18</v>
      </c>
      <c r="K34" s="4">
        <v>19</v>
      </c>
      <c r="L34" s="7">
        <v>16</v>
      </c>
      <c r="M34" s="7">
        <v>12</v>
      </c>
      <c r="N34" s="4"/>
      <c r="O34" s="4"/>
      <c r="P34" s="6">
        <f t="shared" si="0"/>
        <v>174</v>
      </c>
      <c r="Q34" s="6">
        <v>23</v>
      </c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19</v>
      </c>
      <c r="E35" s="4">
        <v>20</v>
      </c>
      <c r="F35" s="4">
        <v>19</v>
      </c>
      <c r="G35" s="4">
        <v>20</v>
      </c>
      <c r="H35" s="7">
        <v>19</v>
      </c>
      <c r="I35" s="7">
        <v>19</v>
      </c>
      <c r="J35" s="7">
        <v>19</v>
      </c>
      <c r="K35" s="7">
        <v>20</v>
      </c>
      <c r="L35" s="8">
        <v>19</v>
      </c>
      <c r="M35" s="8">
        <v>21</v>
      </c>
      <c r="N35" s="4"/>
      <c r="O35" s="4"/>
      <c r="P35" s="6">
        <f t="shared" si="0"/>
        <v>195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21</v>
      </c>
      <c r="E36" s="4">
        <v>19</v>
      </c>
      <c r="F36" s="4">
        <v>19</v>
      </c>
      <c r="G36" s="4">
        <v>15</v>
      </c>
      <c r="H36" s="4">
        <v>10</v>
      </c>
      <c r="I36" s="4"/>
      <c r="J36" s="7">
        <v>21</v>
      </c>
      <c r="K36" s="7">
        <v>20</v>
      </c>
      <c r="L36" s="7">
        <v>18</v>
      </c>
      <c r="M36" s="4"/>
      <c r="N36" s="8">
        <v>20</v>
      </c>
      <c r="O36" s="8">
        <v>13</v>
      </c>
      <c r="P36" s="6">
        <f t="shared" si="0"/>
        <v>176</v>
      </c>
      <c r="Q36" s="6">
        <v>9</v>
      </c>
      <c r="R36" s="6">
        <v>1</v>
      </c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19</v>
      </c>
      <c r="F37" s="4">
        <v>19</v>
      </c>
      <c r="G37" s="4">
        <v>17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75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14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67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>
        <v>12</v>
      </c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54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>
        <v>1</v>
      </c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20</v>
      </c>
      <c r="E42" s="4">
        <v>20</v>
      </c>
      <c r="F42" s="4">
        <v>18</v>
      </c>
      <c r="G42" s="4">
        <v>18</v>
      </c>
      <c r="H42" s="4">
        <v>18</v>
      </c>
      <c r="I42" s="4">
        <v>18</v>
      </c>
      <c r="J42" s="4"/>
      <c r="K42" s="4"/>
      <c r="L42" s="4"/>
      <c r="M42" s="4"/>
      <c r="N42" s="4"/>
      <c r="O42" s="4"/>
      <c r="P42" s="6">
        <f t="shared" si="0"/>
        <v>112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14</v>
      </c>
      <c r="G43" s="4">
        <v>19</v>
      </c>
      <c r="H43" s="4">
        <v>21</v>
      </c>
      <c r="I43" s="4"/>
      <c r="J43" s="4"/>
      <c r="K43" s="4"/>
      <c r="L43" s="4"/>
      <c r="M43" s="4"/>
      <c r="N43" s="4"/>
      <c r="O43" s="4"/>
      <c r="P43" s="6">
        <f t="shared" si="0"/>
        <v>86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16</v>
      </c>
      <c r="F44" s="7">
        <v>21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58</v>
      </c>
      <c r="Q44" s="6">
        <v>32</v>
      </c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19</v>
      </c>
      <c r="E45" s="4">
        <v>19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38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19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59</v>
      </c>
      <c r="Q46" s="6">
        <v>6</v>
      </c>
      <c r="R46" s="6">
        <v>2</v>
      </c>
    </row>
    <row r="47" spans="1:19" x14ac:dyDescent="0.5">
      <c r="A47" s="50" t="s">
        <v>5</v>
      </c>
      <c r="B47" s="51"/>
      <c r="C47" s="52"/>
      <c r="D47" s="18">
        <f>SUM(D6:D46)</f>
        <v>704</v>
      </c>
      <c r="E47" s="18">
        <f t="shared" ref="E47:O47" si="1">SUM(E6:E46)</f>
        <v>548</v>
      </c>
      <c r="F47" s="18">
        <f t="shared" si="1"/>
        <v>395</v>
      </c>
      <c r="G47" s="18">
        <f t="shared" si="1"/>
        <v>290</v>
      </c>
      <c r="H47" s="18">
        <f t="shared" si="1"/>
        <v>231</v>
      </c>
      <c r="I47" s="18">
        <f t="shared" si="1"/>
        <v>192</v>
      </c>
      <c r="J47" s="18">
        <f t="shared" si="1"/>
        <v>173</v>
      </c>
      <c r="K47" s="18">
        <f t="shared" si="1"/>
        <v>126</v>
      </c>
      <c r="L47" s="18">
        <f t="shared" si="1"/>
        <v>97</v>
      </c>
      <c r="M47" s="18">
        <f t="shared" si="1"/>
        <v>84</v>
      </c>
      <c r="N47" s="18">
        <f t="shared" si="1"/>
        <v>20</v>
      </c>
      <c r="O47" s="18">
        <f t="shared" si="1"/>
        <v>13</v>
      </c>
      <c r="P47" s="18">
        <f>SUM(P6:P46)</f>
        <v>2873</v>
      </c>
      <c r="Q47" s="18">
        <f t="shared" ref="Q47:R47" si="2">SUM(Q6:Q46)</f>
        <v>148</v>
      </c>
      <c r="R47" s="18">
        <f t="shared" si="2"/>
        <v>12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50" t="s">
        <v>36</v>
      </c>
      <c r="B49" s="51"/>
      <c r="C49" s="52"/>
      <c r="D49" s="18">
        <f t="shared" ref="D49:R49" si="3">D47</f>
        <v>704</v>
      </c>
      <c r="E49" s="18">
        <f t="shared" si="3"/>
        <v>548</v>
      </c>
      <c r="F49" s="18">
        <f t="shared" si="3"/>
        <v>395</v>
      </c>
      <c r="G49" s="18">
        <f t="shared" si="3"/>
        <v>290</v>
      </c>
      <c r="H49" s="18">
        <f t="shared" si="3"/>
        <v>231</v>
      </c>
      <c r="I49" s="18">
        <f t="shared" si="3"/>
        <v>192</v>
      </c>
      <c r="J49" s="18">
        <f t="shared" si="3"/>
        <v>173</v>
      </c>
      <c r="K49" s="18">
        <f t="shared" si="3"/>
        <v>126</v>
      </c>
      <c r="L49" s="18">
        <f t="shared" si="3"/>
        <v>97</v>
      </c>
      <c r="M49" s="18">
        <f t="shared" si="3"/>
        <v>84</v>
      </c>
      <c r="N49" s="18">
        <f t="shared" si="3"/>
        <v>20</v>
      </c>
      <c r="O49" s="18">
        <f t="shared" si="3"/>
        <v>13</v>
      </c>
      <c r="P49" s="18">
        <f t="shared" si="3"/>
        <v>2873</v>
      </c>
      <c r="Q49" s="18">
        <f t="shared" si="3"/>
        <v>148</v>
      </c>
      <c r="R49" s="18">
        <f t="shared" si="3"/>
        <v>12</v>
      </c>
    </row>
    <row r="50" spans="1:18" x14ac:dyDescent="0.5">
      <c r="A50" s="37" t="s">
        <v>9</v>
      </c>
      <c r="B50" s="38" t="s">
        <v>59</v>
      </c>
      <c r="C50" s="37" t="s">
        <v>60</v>
      </c>
      <c r="D50" s="37">
        <v>17</v>
      </c>
      <c r="E50" s="37">
        <v>17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9">
        <f>SUM(D50:O50)</f>
        <v>34</v>
      </c>
      <c r="Q50" s="39"/>
      <c r="R50" s="39"/>
    </row>
    <row r="51" spans="1:18" x14ac:dyDescent="0.5">
      <c r="A51" s="4" t="s">
        <v>13</v>
      </c>
      <c r="B51" s="5" t="s">
        <v>59</v>
      </c>
      <c r="C51" s="4" t="s">
        <v>60</v>
      </c>
      <c r="D51" s="4">
        <v>16</v>
      </c>
      <c r="E51" s="4"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39">
        <f t="shared" ref="P51:P69" si="4">SUM(D51:O51)</f>
        <v>28</v>
      </c>
      <c r="Q51" s="6"/>
      <c r="R51" s="6"/>
    </row>
    <row r="52" spans="1:18" x14ac:dyDescent="0.5">
      <c r="A52" s="4" t="s">
        <v>14</v>
      </c>
      <c r="B52" s="5" t="s">
        <v>59</v>
      </c>
      <c r="C52" s="4" t="s">
        <v>60</v>
      </c>
      <c r="D52" s="4">
        <v>20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si="4"/>
        <v>20</v>
      </c>
      <c r="Q52" s="6">
        <v>5</v>
      </c>
      <c r="R52" s="6"/>
    </row>
    <row r="53" spans="1:18" x14ac:dyDescent="0.5">
      <c r="A53" s="10" t="s">
        <v>15</v>
      </c>
      <c r="B53" s="11" t="s">
        <v>61</v>
      </c>
      <c r="C53" s="10" t="s">
        <v>62</v>
      </c>
      <c r="D53" s="4">
        <v>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4</v>
      </c>
      <c r="Q53" s="6"/>
      <c r="R53" s="6"/>
    </row>
    <row r="54" spans="1:18" x14ac:dyDescent="0.5">
      <c r="A54" s="10" t="s">
        <v>18</v>
      </c>
      <c r="B54" s="11" t="s">
        <v>61</v>
      </c>
      <c r="C54" s="10" t="s">
        <v>62</v>
      </c>
      <c r="D54" s="4">
        <v>7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7</v>
      </c>
      <c r="Q54" s="6"/>
      <c r="R54" s="6"/>
    </row>
    <row r="55" spans="1:18" x14ac:dyDescent="0.5">
      <c r="A55" s="4" t="s">
        <v>9</v>
      </c>
      <c r="B55" s="5" t="s">
        <v>66</v>
      </c>
      <c r="C55" s="4" t="s">
        <v>67</v>
      </c>
      <c r="D55" s="4">
        <v>21</v>
      </c>
      <c r="E55" s="4">
        <v>21</v>
      </c>
      <c r="F55" s="4">
        <v>19</v>
      </c>
      <c r="G55" s="4">
        <v>20</v>
      </c>
      <c r="H55" s="4">
        <v>19</v>
      </c>
      <c r="I55" s="4">
        <v>19</v>
      </c>
      <c r="J55" s="4">
        <v>18</v>
      </c>
      <c r="K55" s="4">
        <v>20</v>
      </c>
      <c r="L55" s="4"/>
      <c r="M55" s="4"/>
      <c r="N55" s="4"/>
      <c r="O55" s="4"/>
      <c r="P55" s="39">
        <f t="shared" si="4"/>
        <v>157</v>
      </c>
      <c r="Q55" s="6"/>
      <c r="R55" s="6"/>
    </row>
    <row r="56" spans="1:18" x14ac:dyDescent="0.5">
      <c r="A56" s="4" t="s">
        <v>13</v>
      </c>
      <c r="B56" s="5" t="s">
        <v>66</v>
      </c>
      <c r="C56" s="4" t="s">
        <v>67</v>
      </c>
      <c r="D56" s="4">
        <v>19</v>
      </c>
      <c r="E56" s="4">
        <v>20</v>
      </c>
      <c r="F56" s="4">
        <v>16</v>
      </c>
      <c r="G56" s="4">
        <v>19</v>
      </c>
      <c r="H56" s="4">
        <v>16</v>
      </c>
      <c r="I56" s="4">
        <v>13</v>
      </c>
      <c r="J56" s="4">
        <v>26</v>
      </c>
      <c r="K56" s="4"/>
      <c r="L56" s="4"/>
      <c r="M56" s="4"/>
      <c r="N56" s="4"/>
      <c r="O56" s="4"/>
      <c r="P56" s="39">
        <f t="shared" si="4"/>
        <v>129</v>
      </c>
      <c r="Q56" s="6"/>
      <c r="R56" s="6"/>
    </row>
    <row r="57" spans="1:18" x14ac:dyDescent="0.5">
      <c r="A57" s="4" t="s">
        <v>14</v>
      </c>
      <c r="B57" s="5" t="s">
        <v>66</v>
      </c>
      <c r="C57" s="4" t="s">
        <v>67</v>
      </c>
      <c r="D57" s="4">
        <v>19</v>
      </c>
      <c r="E57" s="4">
        <v>20</v>
      </c>
      <c r="F57" s="4">
        <v>18</v>
      </c>
      <c r="G57" s="4">
        <v>15</v>
      </c>
      <c r="H57" s="7">
        <v>25</v>
      </c>
      <c r="I57" s="4"/>
      <c r="J57" s="4"/>
      <c r="K57" s="4"/>
      <c r="L57" s="4"/>
      <c r="M57" s="4"/>
      <c r="N57" s="4"/>
      <c r="O57" s="4"/>
      <c r="P57" s="39">
        <f t="shared" si="4"/>
        <v>97</v>
      </c>
      <c r="Q57" s="6">
        <v>6</v>
      </c>
      <c r="R57" s="6"/>
    </row>
    <row r="58" spans="1:18" x14ac:dyDescent="0.5">
      <c r="A58" s="4" t="s">
        <v>15</v>
      </c>
      <c r="B58" s="5" t="s">
        <v>66</v>
      </c>
      <c r="C58" s="4" t="s">
        <v>68</v>
      </c>
      <c r="D58" s="4">
        <v>20</v>
      </c>
      <c r="E58" s="4">
        <v>19</v>
      </c>
      <c r="F58" s="4">
        <v>19</v>
      </c>
      <c r="G58" s="4">
        <v>18</v>
      </c>
      <c r="H58" s="8">
        <v>24</v>
      </c>
      <c r="I58" s="4"/>
      <c r="J58" s="4"/>
      <c r="K58" s="4"/>
      <c r="L58" s="4"/>
      <c r="M58" s="4"/>
      <c r="N58" s="4"/>
      <c r="O58" s="4"/>
      <c r="P58" s="39">
        <f t="shared" si="4"/>
        <v>100</v>
      </c>
      <c r="Q58" s="6"/>
      <c r="R58" s="6"/>
    </row>
    <row r="59" spans="1:18" x14ac:dyDescent="0.5">
      <c r="A59" s="4" t="s">
        <v>18</v>
      </c>
      <c r="B59" s="5" t="s">
        <v>66</v>
      </c>
      <c r="C59" s="4" t="s">
        <v>68</v>
      </c>
      <c r="D59" s="4">
        <v>19</v>
      </c>
      <c r="E59" s="4">
        <v>17</v>
      </c>
      <c r="F59" s="4">
        <v>17</v>
      </c>
      <c r="G59" s="4">
        <v>17</v>
      </c>
      <c r="H59" s="7">
        <v>12</v>
      </c>
      <c r="I59" s="8">
        <v>13</v>
      </c>
      <c r="J59" s="4"/>
      <c r="K59" s="4"/>
      <c r="L59" s="4"/>
      <c r="M59" s="4"/>
      <c r="N59" s="4"/>
      <c r="O59" s="4"/>
      <c r="P59" s="39">
        <f t="shared" si="4"/>
        <v>95</v>
      </c>
      <c r="Q59" s="6">
        <v>5</v>
      </c>
      <c r="R59" s="6"/>
    </row>
    <row r="60" spans="1:18" x14ac:dyDescent="0.5">
      <c r="A60" s="4" t="s">
        <v>9</v>
      </c>
      <c r="B60" s="5" t="s">
        <v>47</v>
      </c>
      <c r="C60" s="4" t="s">
        <v>48</v>
      </c>
      <c r="D60" s="4">
        <v>20</v>
      </c>
      <c r="E60" s="4">
        <v>20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39">
        <f t="shared" si="4"/>
        <v>40</v>
      </c>
      <c r="Q60" s="6"/>
      <c r="R60" s="6"/>
    </row>
    <row r="61" spans="1:18" x14ac:dyDescent="0.5">
      <c r="A61" s="4" t="s">
        <v>13</v>
      </c>
      <c r="B61" s="5" t="s">
        <v>47</v>
      </c>
      <c r="C61" s="4" t="s">
        <v>48</v>
      </c>
      <c r="D61" s="4">
        <v>20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20</v>
      </c>
      <c r="Q61" s="6"/>
      <c r="R61" s="6"/>
    </row>
    <row r="62" spans="1:18" x14ac:dyDescent="0.5">
      <c r="A62" s="4" t="s">
        <v>14</v>
      </c>
      <c r="B62" s="5" t="s">
        <v>47</v>
      </c>
      <c r="C62" s="4" t="s">
        <v>48</v>
      </c>
      <c r="D62" s="4">
        <v>23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23</v>
      </c>
      <c r="Q62" s="6">
        <v>2</v>
      </c>
      <c r="R62" s="6"/>
    </row>
    <row r="63" spans="1:18" x14ac:dyDescent="0.5">
      <c r="A63" s="4" t="s">
        <v>15</v>
      </c>
      <c r="B63" s="5" t="s">
        <v>47</v>
      </c>
      <c r="C63" s="4" t="s">
        <v>49</v>
      </c>
      <c r="D63" s="7">
        <v>10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10</v>
      </c>
      <c r="Q63" s="6"/>
      <c r="R63" s="6"/>
    </row>
    <row r="64" spans="1:18" x14ac:dyDescent="0.5">
      <c r="A64" s="4" t="s">
        <v>18</v>
      </c>
      <c r="B64" s="5" t="s">
        <v>50</v>
      </c>
      <c r="C64" s="4" t="s">
        <v>49</v>
      </c>
      <c r="D64" s="7">
        <v>10</v>
      </c>
      <c r="E64" s="8">
        <v>10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20</v>
      </c>
      <c r="Q64" s="6"/>
      <c r="R64" s="6">
        <v>2</v>
      </c>
    </row>
    <row r="65" spans="1:20" x14ac:dyDescent="0.5">
      <c r="A65" s="4" t="s">
        <v>9</v>
      </c>
      <c r="B65" s="5" t="s">
        <v>69</v>
      </c>
      <c r="C65" s="4" t="s">
        <v>70</v>
      </c>
      <c r="D65" s="4">
        <v>20</v>
      </c>
      <c r="E65" s="4">
        <v>20</v>
      </c>
      <c r="F65" s="4">
        <v>20</v>
      </c>
      <c r="G65" s="4">
        <v>18</v>
      </c>
      <c r="H65" s="4">
        <v>21</v>
      </c>
      <c r="I65" s="4"/>
      <c r="J65" s="4"/>
      <c r="K65" s="4"/>
      <c r="L65" s="4"/>
      <c r="M65" s="4"/>
      <c r="N65" s="4"/>
      <c r="O65" s="4"/>
      <c r="P65" s="39">
        <f t="shared" si="4"/>
        <v>99</v>
      </c>
      <c r="Q65" s="6"/>
      <c r="R65" s="6"/>
    </row>
    <row r="66" spans="1:20" x14ac:dyDescent="0.5">
      <c r="A66" s="4" t="s">
        <v>13</v>
      </c>
      <c r="B66" s="5" t="s">
        <v>69</v>
      </c>
      <c r="C66" s="4" t="s">
        <v>70</v>
      </c>
      <c r="D66" s="4">
        <v>18</v>
      </c>
      <c r="E66" s="4">
        <v>16</v>
      </c>
      <c r="F66" s="4">
        <v>18</v>
      </c>
      <c r="G66" s="4">
        <v>18</v>
      </c>
      <c r="H66" s="4">
        <v>13</v>
      </c>
      <c r="I66" s="4">
        <v>13</v>
      </c>
      <c r="J66" s="4"/>
      <c r="K66" s="4"/>
      <c r="L66" s="4"/>
      <c r="M66" s="4"/>
      <c r="N66" s="4"/>
      <c r="O66" s="4"/>
      <c r="P66" s="39">
        <f t="shared" si="4"/>
        <v>96</v>
      </c>
      <c r="Q66" s="6"/>
      <c r="R66" s="6"/>
    </row>
    <row r="67" spans="1:20" x14ac:dyDescent="0.5">
      <c r="A67" s="4" t="s">
        <v>14</v>
      </c>
      <c r="B67" s="5" t="s">
        <v>69</v>
      </c>
      <c r="C67" s="4" t="s">
        <v>70</v>
      </c>
      <c r="D67" s="4">
        <v>21</v>
      </c>
      <c r="E67" s="4">
        <v>21</v>
      </c>
      <c r="F67" s="7">
        <v>16</v>
      </c>
      <c r="G67" s="7">
        <v>15</v>
      </c>
      <c r="H67" s="4"/>
      <c r="I67" s="4"/>
      <c r="J67" s="4"/>
      <c r="K67" s="4"/>
      <c r="L67" s="4"/>
      <c r="M67" s="4"/>
      <c r="N67" s="4"/>
      <c r="O67" s="4"/>
      <c r="P67" s="39">
        <f t="shared" si="4"/>
        <v>73</v>
      </c>
      <c r="Q67" s="6">
        <v>4</v>
      </c>
      <c r="R67" s="6"/>
    </row>
    <row r="68" spans="1:20" x14ac:dyDescent="0.5">
      <c r="A68" s="4" t="s">
        <v>15</v>
      </c>
      <c r="B68" s="5" t="s">
        <v>69</v>
      </c>
      <c r="C68" s="4" t="s">
        <v>71</v>
      </c>
      <c r="D68" s="4">
        <v>17</v>
      </c>
      <c r="E68" s="4">
        <v>16</v>
      </c>
      <c r="F68" s="8">
        <v>16</v>
      </c>
      <c r="G68" s="4"/>
      <c r="H68" s="4"/>
      <c r="I68" s="4"/>
      <c r="J68" s="4"/>
      <c r="K68" s="4"/>
      <c r="L68" s="4"/>
      <c r="M68" s="4"/>
      <c r="N68" s="4"/>
      <c r="O68" s="4"/>
      <c r="P68" s="39">
        <f t="shared" si="4"/>
        <v>49</v>
      </c>
      <c r="Q68" s="6"/>
      <c r="R68" s="6"/>
    </row>
    <row r="69" spans="1:20" x14ac:dyDescent="0.5">
      <c r="A69" s="4" t="s">
        <v>18</v>
      </c>
      <c r="B69" s="5" t="s">
        <v>72</v>
      </c>
      <c r="C69" s="4" t="s">
        <v>71</v>
      </c>
      <c r="D69" s="4">
        <v>22</v>
      </c>
      <c r="E69" s="4">
        <v>20</v>
      </c>
      <c r="F69" s="8">
        <v>13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55</v>
      </c>
      <c r="Q69" s="6">
        <v>3</v>
      </c>
      <c r="R69" s="6"/>
    </row>
    <row r="70" spans="1:20" s="16" customFormat="1" x14ac:dyDescent="0.5">
      <c r="A70" s="50" t="s">
        <v>5</v>
      </c>
      <c r="B70" s="51"/>
      <c r="C70" s="52"/>
      <c r="D70" s="18">
        <f>SUM(D49:D69)</f>
        <v>1047</v>
      </c>
      <c r="E70" s="18">
        <f t="shared" ref="E70:P70" si="5">SUM(E49:E69)</f>
        <v>797</v>
      </c>
      <c r="F70" s="18">
        <f t="shared" si="5"/>
        <v>567</v>
      </c>
      <c r="G70" s="18">
        <f t="shared" si="5"/>
        <v>430</v>
      </c>
      <c r="H70" s="18">
        <f t="shared" si="5"/>
        <v>361</v>
      </c>
      <c r="I70" s="18">
        <f t="shared" si="5"/>
        <v>250</v>
      </c>
      <c r="J70" s="18">
        <f t="shared" si="5"/>
        <v>217</v>
      </c>
      <c r="K70" s="18">
        <f t="shared" si="5"/>
        <v>146</v>
      </c>
      <c r="L70" s="18">
        <f t="shared" si="5"/>
        <v>97</v>
      </c>
      <c r="M70" s="18">
        <f t="shared" si="5"/>
        <v>84</v>
      </c>
      <c r="N70" s="18">
        <f t="shared" si="5"/>
        <v>20</v>
      </c>
      <c r="O70" s="18">
        <f t="shared" si="5"/>
        <v>13</v>
      </c>
      <c r="P70" s="18">
        <f t="shared" si="5"/>
        <v>4029</v>
      </c>
      <c r="Q70" s="18">
        <f>SUM(Q42:Q69)</f>
        <v>359</v>
      </c>
      <c r="R70" s="18">
        <f>SUM(R42:R69)</f>
        <v>28</v>
      </c>
    </row>
    <row r="71" spans="1:20" s="16" customFormat="1" x14ac:dyDescent="0.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20" x14ac:dyDescent="0.5">
      <c r="E72" s="53" t="str">
        <f>A3</f>
        <v>ข้อมูล ณ  วันที่  22  เดือน กรกฎาคม พ.ศ. 2568</v>
      </c>
      <c r="F72" s="53"/>
      <c r="G72" s="53"/>
      <c r="H72" s="53"/>
      <c r="I72" s="53"/>
      <c r="J72" s="53"/>
      <c r="K72" s="53"/>
      <c r="L72" s="53"/>
      <c r="M72" s="53"/>
      <c r="N72" s="53"/>
      <c r="O72" s="81" t="s">
        <v>102</v>
      </c>
      <c r="P72" s="81"/>
      <c r="Q72" s="81"/>
      <c r="R72" s="81"/>
    </row>
    <row r="73" spans="1:20" x14ac:dyDescent="0.5">
      <c r="H73" s="20"/>
      <c r="J73" s="66" t="s">
        <v>8</v>
      </c>
      <c r="K73" s="66"/>
    </row>
    <row r="74" spans="1:20" x14ac:dyDescent="0.5">
      <c r="H74" s="21"/>
      <c r="J74" s="22" t="s">
        <v>73</v>
      </c>
      <c r="K74" s="22"/>
      <c r="L74" s="22"/>
      <c r="M74" s="16"/>
      <c r="N74" s="16"/>
      <c r="O74" s="67" t="s">
        <v>6</v>
      </c>
      <c r="P74" s="67"/>
    </row>
    <row r="75" spans="1:20" x14ac:dyDescent="0.5">
      <c r="B75" s="16"/>
      <c r="C75" s="67" t="s">
        <v>74</v>
      </c>
      <c r="D75" s="67"/>
      <c r="E75" s="67" t="s">
        <v>75</v>
      </c>
      <c r="F75" s="67"/>
      <c r="G75" s="67" t="s">
        <v>76</v>
      </c>
      <c r="H75" s="67"/>
      <c r="I75" s="67" t="s">
        <v>7</v>
      </c>
      <c r="J75" s="67"/>
      <c r="K75" s="68" t="s">
        <v>8</v>
      </c>
      <c r="L75" s="68"/>
      <c r="M75" s="69" t="s">
        <v>77</v>
      </c>
      <c r="N75" s="69"/>
      <c r="O75" s="23" t="s">
        <v>7</v>
      </c>
      <c r="P75" s="24" t="s">
        <v>8</v>
      </c>
      <c r="Q75" s="23" t="s">
        <v>5</v>
      </c>
      <c r="R75" s="14" t="s">
        <v>78</v>
      </c>
    </row>
    <row r="76" spans="1:20" s="15" customFormat="1" x14ac:dyDescent="0.5">
      <c r="B76" s="25"/>
      <c r="C76" s="80" t="s">
        <v>93</v>
      </c>
      <c r="D76" s="80"/>
      <c r="E76" s="55">
        <v>1129</v>
      </c>
      <c r="F76" s="55"/>
      <c r="G76" s="55">
        <f>P6+P11+P17+P22+P27+P32+P37+P42+P50+P55+P60+P65</f>
        <v>1080</v>
      </c>
      <c r="H76" s="55"/>
      <c r="I76" s="55">
        <f>P6+P11+P17+P22+P27+P32+P37+P42+P50+P55+P60+P65</f>
        <v>1080</v>
      </c>
      <c r="J76" s="55"/>
      <c r="K76" s="56"/>
      <c r="L76" s="56"/>
      <c r="M76" s="57"/>
      <c r="N76" s="58"/>
      <c r="O76" s="10"/>
      <c r="P76" s="12"/>
      <c r="Q76" s="23">
        <f>SUM(I76:P76)</f>
        <v>1080</v>
      </c>
      <c r="R76" s="14">
        <f>E76-G76</f>
        <v>49</v>
      </c>
      <c r="T76" s="28"/>
    </row>
    <row r="77" spans="1:20" x14ac:dyDescent="0.5">
      <c r="B77" s="25"/>
      <c r="C77" s="80" t="s">
        <v>94</v>
      </c>
      <c r="D77" s="80"/>
      <c r="E77" s="55">
        <v>1057</v>
      </c>
      <c r="F77" s="55"/>
      <c r="G77" s="55">
        <f>P7+P12+P18+P23+P28+P33+P38+P43+P51+P56+P61+P66</f>
        <v>834</v>
      </c>
      <c r="H77" s="55"/>
      <c r="I77" s="55">
        <f>P7+P12+P18+P23+P28+P33+P38+P43+P51+P56+P61+P66</f>
        <v>834</v>
      </c>
      <c r="J77" s="55"/>
      <c r="K77" s="56"/>
      <c r="L77" s="56"/>
      <c r="M77" s="57"/>
      <c r="N77" s="58"/>
      <c r="O77" s="10"/>
      <c r="P77" s="12"/>
      <c r="Q77" s="23">
        <f t="shared" ref="Q77:Q81" si="6">SUM(I77:P77)</f>
        <v>834</v>
      </c>
      <c r="R77" s="14">
        <f t="shared" ref="R77:R81" si="7">E77-G77</f>
        <v>223</v>
      </c>
    </row>
    <row r="78" spans="1:20" x14ac:dyDescent="0.5">
      <c r="B78" s="25"/>
      <c r="C78" s="80" t="s">
        <v>95</v>
      </c>
      <c r="D78" s="80"/>
      <c r="E78" s="55">
        <v>958</v>
      </c>
      <c r="F78" s="55"/>
      <c r="G78" s="55">
        <f>P8+P13+P16+P19+P24+P29+P34+P39+P44+P52+P57+P62+P67</f>
        <v>737</v>
      </c>
      <c r="H78" s="55"/>
      <c r="I78" s="55">
        <f>G78-K78</f>
        <v>511</v>
      </c>
      <c r="J78" s="55"/>
      <c r="K78" s="56">
        <f>D13+D16+E16+D19+E19+F24+L34+M34+F39+F44+H57+F67+G67</f>
        <v>226</v>
      </c>
      <c r="L78" s="56"/>
      <c r="M78" s="57"/>
      <c r="N78" s="58"/>
      <c r="O78" s="10">
        <f>Q8+Q16+Q24+Q29+Q34+Q39+Q44+Q52+Q57+Q62+Q67</f>
        <v>129</v>
      </c>
      <c r="P78" s="12">
        <f>R13</f>
        <v>4</v>
      </c>
      <c r="Q78" s="23">
        <f t="shared" si="6"/>
        <v>870</v>
      </c>
      <c r="R78" s="14">
        <f t="shared" si="7"/>
        <v>221</v>
      </c>
    </row>
    <row r="79" spans="1:20" s="15" customFormat="1" x14ac:dyDescent="0.5">
      <c r="B79" s="25"/>
      <c r="C79" s="80" t="s">
        <v>96</v>
      </c>
      <c r="D79" s="80"/>
      <c r="E79" s="55">
        <v>705</v>
      </c>
      <c r="F79" s="55"/>
      <c r="G79" s="55">
        <f>P9+P14+P20+P25+P30+P35+P40+P45+P53+P58+P63+P68</f>
        <v>677</v>
      </c>
      <c r="H79" s="55"/>
      <c r="I79" s="55">
        <f>G79-K79-M79</f>
        <v>345</v>
      </c>
      <c r="J79" s="55"/>
      <c r="K79" s="56">
        <f>H9+I9+J9+F25+H35+I35+J35+K35+E40+D63+D14+D30</f>
        <v>179</v>
      </c>
      <c r="L79" s="56"/>
      <c r="M79" s="57">
        <f>L9+M9+D20+E20+G25+L35+M35+H58+F68</f>
        <v>153</v>
      </c>
      <c r="N79" s="58"/>
      <c r="O79" s="10"/>
      <c r="P79" s="12"/>
      <c r="Q79" s="23">
        <f t="shared" si="6"/>
        <v>677</v>
      </c>
      <c r="R79" s="14">
        <f t="shared" si="7"/>
        <v>28</v>
      </c>
    </row>
    <row r="80" spans="1:20" x14ac:dyDescent="0.5">
      <c r="B80" s="25"/>
      <c r="C80" s="80" t="s">
        <v>97</v>
      </c>
      <c r="D80" s="80"/>
      <c r="E80" s="55">
        <v>786</v>
      </c>
      <c r="F80" s="55"/>
      <c r="G80" s="55">
        <f>P10+P15+P21+P26+P31+P36+P41+P46+P54+P59+P64+P69</f>
        <v>701</v>
      </c>
      <c r="H80" s="55"/>
      <c r="I80" s="55">
        <f>G80-K80-M80</f>
        <v>384</v>
      </c>
      <c r="J80" s="55"/>
      <c r="K80" s="56">
        <f>H10+I10+D15+D21+F26+D31+J36+K36+L36+E41+H59+D64</f>
        <v>199</v>
      </c>
      <c r="L80" s="56"/>
      <c r="M80" s="57">
        <f>J10+G26+N36+O36+F41+G46+I59+E64+F69</f>
        <v>118</v>
      </c>
      <c r="N80" s="58"/>
      <c r="O80" s="10">
        <f>Q10+Q26+Q36+Q46+Q59+Q69</f>
        <v>44</v>
      </c>
      <c r="P80" s="12">
        <f>R10+R21+R31+R36+R41+R46+R64</f>
        <v>10</v>
      </c>
      <c r="Q80" s="23">
        <f t="shared" si="6"/>
        <v>755</v>
      </c>
      <c r="R80" s="14">
        <f t="shared" si="7"/>
        <v>85</v>
      </c>
    </row>
    <row r="81" spans="2:18" x14ac:dyDescent="0.5">
      <c r="B81" s="29"/>
      <c r="C81" s="59" t="s">
        <v>5</v>
      </c>
      <c r="D81" s="59"/>
      <c r="E81" s="59">
        <f>SUM(E76:F80)</f>
        <v>4635</v>
      </c>
      <c r="F81" s="59"/>
      <c r="G81" s="60">
        <f>SUM(G76:H80)</f>
        <v>4029</v>
      </c>
      <c r="H81" s="61"/>
      <c r="I81" s="62">
        <f>SUM(I76:J80)</f>
        <v>3154</v>
      </c>
      <c r="J81" s="61"/>
      <c r="K81" s="63">
        <f>SUM(K76:L80)</f>
        <v>604</v>
      </c>
      <c r="L81" s="63"/>
      <c r="M81" s="64">
        <f>SUM(M76:N80)</f>
        <v>271</v>
      </c>
      <c r="N81" s="65"/>
      <c r="O81" s="23">
        <f>SUM(O76:O80)</f>
        <v>173</v>
      </c>
      <c r="P81" s="24">
        <f>SUM(P76:P80)</f>
        <v>14</v>
      </c>
      <c r="Q81" s="23">
        <f t="shared" si="6"/>
        <v>4216</v>
      </c>
      <c r="R81" s="14">
        <f t="shared" si="7"/>
        <v>606</v>
      </c>
    </row>
    <row r="82" spans="2:18" ht="26.25" customHeight="1" x14ac:dyDescent="0.5"/>
    <row r="83" spans="2:18" x14ac:dyDescent="0.5">
      <c r="J83" s="53"/>
      <c r="K83" s="53"/>
      <c r="L83" s="53"/>
      <c r="M83" s="53"/>
      <c r="N83" s="53"/>
      <c r="O83" s="53"/>
      <c r="P83" s="53"/>
    </row>
    <row r="84" spans="2:18" x14ac:dyDescent="0.5">
      <c r="J84" s="19"/>
      <c r="K84" s="19"/>
      <c r="L84" s="19"/>
      <c r="M84" s="19"/>
      <c r="N84" s="19"/>
      <c r="O84" s="19"/>
      <c r="P84" s="19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A97" s="4" t="s">
        <v>9</v>
      </c>
      <c r="B97" s="32" t="str">
        <f>B6</f>
        <v>ช่างยนต์</v>
      </c>
      <c r="C97" s="33">
        <f t="shared" ref="C97:J97" si="8">D6</f>
        <v>21</v>
      </c>
      <c r="D97" s="33">
        <f t="shared" si="8"/>
        <v>21</v>
      </c>
      <c r="E97" s="33">
        <f t="shared" si="8"/>
        <v>20</v>
      </c>
      <c r="F97" s="33">
        <f t="shared" si="8"/>
        <v>19</v>
      </c>
      <c r="G97" s="33">
        <f t="shared" si="8"/>
        <v>20</v>
      </c>
      <c r="H97" s="33">
        <f t="shared" si="8"/>
        <v>20</v>
      </c>
      <c r="I97" s="33">
        <f t="shared" si="8"/>
        <v>20</v>
      </c>
      <c r="J97" s="33">
        <f t="shared" si="8"/>
        <v>19</v>
      </c>
      <c r="K97" s="33"/>
      <c r="L97" s="33"/>
      <c r="M97" s="33"/>
      <c r="N97" s="33"/>
      <c r="O97" s="42"/>
      <c r="P97" s="6">
        <f>SUM(C97:O97)</f>
        <v>160</v>
      </c>
    </row>
    <row r="98" spans="1:16" x14ac:dyDescent="0.5">
      <c r="A98" s="4" t="s">
        <v>9</v>
      </c>
      <c r="B98" s="5" t="s">
        <v>20</v>
      </c>
      <c r="C98" s="33">
        <f>D11</f>
        <v>20</v>
      </c>
      <c r="D98" s="33">
        <f>E11</f>
        <v>20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6">
        <f t="shared" ref="P98:P108" si="9">SUM(C98:O98)</f>
        <v>40</v>
      </c>
    </row>
    <row r="99" spans="1:16" x14ac:dyDescent="0.5">
      <c r="A99" s="4" t="s">
        <v>9</v>
      </c>
      <c r="B99" s="32" t="str">
        <f>B17</f>
        <v>ยานยนต์ไฟฟ้า</v>
      </c>
      <c r="C99" s="33">
        <f>D17</f>
        <v>21</v>
      </c>
      <c r="D99" s="33">
        <f>E17</f>
        <v>21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6">
        <f t="shared" si="9"/>
        <v>42</v>
      </c>
    </row>
    <row r="100" spans="1:16" x14ac:dyDescent="0.5">
      <c r="A100" s="4" t="s">
        <v>9</v>
      </c>
      <c r="B100" s="32" t="str">
        <f>B22</f>
        <v>ช่างกลโรงงาน</v>
      </c>
      <c r="C100" s="33">
        <f t="shared" ref="C100:H100" si="10">D22</f>
        <v>20</v>
      </c>
      <c r="D100" s="33">
        <f t="shared" si="10"/>
        <v>20</v>
      </c>
      <c r="E100" s="33">
        <f t="shared" si="10"/>
        <v>19</v>
      </c>
      <c r="F100" s="33">
        <f t="shared" si="10"/>
        <v>19</v>
      </c>
      <c r="G100" s="33">
        <f t="shared" si="10"/>
        <v>19</v>
      </c>
      <c r="H100" s="33">
        <f t="shared" si="10"/>
        <v>16</v>
      </c>
      <c r="I100" s="33"/>
      <c r="J100" s="33"/>
      <c r="K100" s="33"/>
      <c r="L100" s="4"/>
      <c r="M100" s="4"/>
      <c r="N100" s="4"/>
      <c r="O100" s="6"/>
      <c r="P100" s="6">
        <f t="shared" si="9"/>
        <v>113</v>
      </c>
    </row>
    <row r="101" spans="1:16" x14ac:dyDescent="0.5">
      <c r="A101" s="4" t="s">
        <v>9</v>
      </c>
      <c r="B101" s="32" t="str">
        <f>B27</f>
        <v>ช่างเชื่อมโลหะ</v>
      </c>
      <c r="C101" s="33">
        <f>D27</f>
        <v>16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16</v>
      </c>
    </row>
    <row r="102" spans="1:16" x14ac:dyDescent="0.5">
      <c r="A102" s="4" t="s">
        <v>9</v>
      </c>
      <c r="B102" s="32" t="str">
        <f>B32</f>
        <v>ช่างไฟฟ้า</v>
      </c>
      <c r="C102" s="33">
        <f t="shared" ref="C102:L102" si="11">D32</f>
        <v>19</v>
      </c>
      <c r="D102" s="33">
        <f t="shared" si="11"/>
        <v>20</v>
      </c>
      <c r="E102" s="33">
        <f t="shared" si="11"/>
        <v>16</v>
      </c>
      <c r="F102" s="33">
        <f t="shared" si="11"/>
        <v>20</v>
      </c>
      <c r="G102" s="33">
        <f t="shared" si="11"/>
        <v>20</v>
      </c>
      <c r="H102" s="33">
        <f t="shared" si="11"/>
        <v>20</v>
      </c>
      <c r="I102" s="33">
        <f t="shared" si="11"/>
        <v>19</v>
      </c>
      <c r="J102" s="33">
        <f t="shared" si="11"/>
        <v>19</v>
      </c>
      <c r="K102" s="33">
        <f t="shared" si="11"/>
        <v>19</v>
      </c>
      <c r="L102" s="33">
        <f t="shared" si="11"/>
        <v>20</v>
      </c>
      <c r="M102" s="33"/>
      <c r="N102" s="4"/>
      <c r="O102" s="6"/>
      <c r="P102" s="6">
        <f t="shared" si="9"/>
        <v>192</v>
      </c>
    </row>
    <row r="103" spans="1:16" x14ac:dyDescent="0.5">
      <c r="A103" s="4" t="s">
        <v>9</v>
      </c>
      <c r="B103" s="32" t="str">
        <f>B37</f>
        <v>อิเล็กทรอนิกส์</v>
      </c>
      <c r="C103" s="33">
        <f>D37</f>
        <v>20</v>
      </c>
      <c r="D103" s="33">
        <f>E37</f>
        <v>19</v>
      </c>
      <c r="E103" s="33">
        <f>F37</f>
        <v>19</v>
      </c>
      <c r="F103" s="33">
        <f>G37</f>
        <v>17</v>
      </c>
      <c r="G103" s="33"/>
      <c r="H103" s="33"/>
      <c r="I103" s="33"/>
      <c r="J103" s="33"/>
      <c r="K103" s="4"/>
      <c r="L103" s="4"/>
      <c r="M103" s="4"/>
      <c r="N103" s="4"/>
      <c r="O103" s="6"/>
      <c r="P103" s="6">
        <f t="shared" si="9"/>
        <v>75</v>
      </c>
    </row>
    <row r="104" spans="1:16" x14ac:dyDescent="0.5">
      <c r="A104" s="4" t="s">
        <v>9</v>
      </c>
      <c r="B104" s="32" t="str">
        <f>B42</f>
        <v>ช่างก่อสร้าง</v>
      </c>
      <c r="C104" s="33">
        <f t="shared" ref="C104:H104" si="12">D42</f>
        <v>20</v>
      </c>
      <c r="D104" s="33">
        <f t="shared" si="12"/>
        <v>20</v>
      </c>
      <c r="E104" s="33">
        <f t="shared" si="12"/>
        <v>18</v>
      </c>
      <c r="F104" s="33">
        <f t="shared" si="12"/>
        <v>18</v>
      </c>
      <c r="G104" s="33">
        <f t="shared" si="12"/>
        <v>18</v>
      </c>
      <c r="H104" s="33">
        <f t="shared" si="12"/>
        <v>18</v>
      </c>
      <c r="I104" s="33"/>
      <c r="J104" s="33"/>
      <c r="K104" s="33"/>
      <c r="L104" s="33"/>
      <c r="M104" s="4"/>
      <c r="N104" s="4"/>
      <c r="O104" s="6"/>
      <c r="P104" s="6">
        <f t="shared" si="9"/>
        <v>112</v>
      </c>
    </row>
    <row r="105" spans="1:16" x14ac:dyDescent="0.5">
      <c r="A105" s="4" t="s">
        <v>9</v>
      </c>
      <c r="B105" s="32" t="s">
        <v>59</v>
      </c>
      <c r="C105" s="33">
        <f>D50</f>
        <v>17</v>
      </c>
      <c r="D105" s="33">
        <f>E50</f>
        <v>17</v>
      </c>
      <c r="E105" s="33"/>
      <c r="F105" s="33"/>
      <c r="G105" s="33"/>
      <c r="H105" s="4"/>
      <c r="I105" s="4"/>
      <c r="J105" s="4"/>
      <c r="K105" s="4"/>
      <c r="L105" s="4"/>
      <c r="M105" s="4"/>
      <c r="N105" s="4"/>
      <c r="O105" s="6"/>
      <c r="P105" s="6">
        <f t="shared" si="9"/>
        <v>34</v>
      </c>
    </row>
    <row r="106" spans="1:16" x14ac:dyDescent="0.5">
      <c r="A106" s="4" t="s">
        <v>9</v>
      </c>
      <c r="B106" s="32" t="str">
        <f>B55</f>
        <v>โยธา</v>
      </c>
      <c r="C106" s="33">
        <f t="shared" ref="C106:J106" si="13">D55</f>
        <v>21</v>
      </c>
      <c r="D106" s="33">
        <f t="shared" si="13"/>
        <v>21</v>
      </c>
      <c r="E106" s="33">
        <f t="shared" si="13"/>
        <v>19</v>
      </c>
      <c r="F106" s="33">
        <f t="shared" si="13"/>
        <v>20</v>
      </c>
      <c r="G106" s="33">
        <f t="shared" si="13"/>
        <v>19</v>
      </c>
      <c r="H106" s="33">
        <f t="shared" si="13"/>
        <v>19</v>
      </c>
      <c r="I106" s="33">
        <f t="shared" si="13"/>
        <v>18</v>
      </c>
      <c r="J106" s="33">
        <f t="shared" si="13"/>
        <v>20</v>
      </c>
      <c r="K106" s="33"/>
      <c r="L106" s="33"/>
      <c r="M106" s="33"/>
      <c r="N106" s="33"/>
      <c r="O106" s="6"/>
      <c r="P106" s="6">
        <f t="shared" si="9"/>
        <v>157</v>
      </c>
    </row>
    <row r="107" spans="1:16" x14ac:dyDescent="0.5">
      <c r="A107" s="4" t="s">
        <v>9</v>
      </c>
      <c r="B107" s="32" t="s">
        <v>90</v>
      </c>
      <c r="C107" s="33">
        <f>D60</f>
        <v>20</v>
      </c>
      <c r="D107" s="33">
        <f>E60</f>
        <v>20</v>
      </c>
      <c r="E107" s="33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6">
        <f t="shared" si="9"/>
        <v>40</v>
      </c>
    </row>
    <row r="108" spans="1:16" x14ac:dyDescent="0.5">
      <c r="A108" s="4" t="s">
        <v>9</v>
      </c>
      <c r="B108" s="32" t="str">
        <f>B65</f>
        <v>เทคโนโลยีสารสนเทศ</v>
      </c>
      <c r="C108" s="33">
        <f>D65</f>
        <v>20</v>
      </c>
      <c r="D108" s="33">
        <f>E65</f>
        <v>20</v>
      </c>
      <c r="E108" s="33">
        <f>F65</f>
        <v>20</v>
      </c>
      <c r="F108" s="33">
        <f>G65</f>
        <v>18</v>
      </c>
      <c r="G108" s="33">
        <f>H65</f>
        <v>21</v>
      </c>
      <c r="H108" s="33"/>
      <c r="I108" s="33"/>
      <c r="J108" s="33"/>
      <c r="K108" s="33"/>
      <c r="L108" s="33"/>
      <c r="M108" s="4"/>
      <c r="N108" s="4"/>
      <c r="O108" s="6"/>
      <c r="P108" s="6">
        <f t="shared" si="9"/>
        <v>99</v>
      </c>
    </row>
    <row r="109" spans="1:16" x14ac:dyDescent="0.5">
      <c r="A109" s="46" t="s">
        <v>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  <c r="P109" s="35">
        <f>SUM(P97:P108)</f>
        <v>1080</v>
      </c>
    </row>
    <row r="110" spans="1:16" x14ac:dyDescent="0.5">
      <c r="A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7"/>
    </row>
    <row r="111" spans="1:16" x14ac:dyDescent="0.5">
      <c r="A111" s="4" t="s">
        <v>13</v>
      </c>
      <c r="B111" s="5" t="s">
        <v>79</v>
      </c>
      <c r="C111" s="4">
        <f t="shared" ref="C111:J111" si="14">D7</f>
        <v>19</v>
      </c>
      <c r="D111" s="4">
        <f t="shared" si="14"/>
        <v>18</v>
      </c>
      <c r="E111" s="4">
        <f t="shared" si="14"/>
        <v>15</v>
      </c>
      <c r="F111" s="4">
        <f t="shared" si="14"/>
        <v>16</v>
      </c>
      <c r="G111" s="4">
        <f t="shared" si="14"/>
        <v>15</v>
      </c>
      <c r="H111" s="4">
        <f t="shared" si="14"/>
        <v>13</v>
      </c>
      <c r="I111" s="4">
        <f t="shared" si="14"/>
        <v>17</v>
      </c>
      <c r="J111" s="4">
        <f t="shared" si="14"/>
        <v>13</v>
      </c>
      <c r="K111" s="4"/>
      <c r="L111" s="4"/>
      <c r="M111" s="4"/>
      <c r="N111" s="4"/>
      <c r="O111" s="6"/>
      <c r="P111" s="6">
        <f>SUM(C111:O111)</f>
        <v>126</v>
      </c>
    </row>
    <row r="112" spans="1:16" x14ac:dyDescent="0.5">
      <c r="A112" s="4" t="s">
        <v>13</v>
      </c>
      <c r="B112" s="5" t="s">
        <v>20</v>
      </c>
      <c r="C112" s="4">
        <f>D12</f>
        <v>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6">
        <f t="shared" ref="P112:P122" si="15">SUM(C112:O112)</f>
        <v>8</v>
      </c>
    </row>
    <row r="113" spans="1:18" x14ac:dyDescent="0.5">
      <c r="A113" s="4" t="s">
        <v>13</v>
      </c>
      <c r="B113" s="5" t="s">
        <v>27</v>
      </c>
      <c r="C113" s="4">
        <f>D18</f>
        <v>17</v>
      </c>
      <c r="D113" s="4">
        <f>E18</f>
        <v>14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6">
        <f t="shared" si="15"/>
        <v>31</v>
      </c>
    </row>
    <row r="114" spans="1:18" x14ac:dyDescent="0.5">
      <c r="A114" s="4" t="s">
        <v>13</v>
      </c>
      <c r="B114" s="5" t="s">
        <v>80</v>
      </c>
      <c r="C114" s="4">
        <f>D23</f>
        <v>14</v>
      </c>
      <c r="D114" s="4">
        <f>E23</f>
        <v>14</v>
      </c>
      <c r="E114" s="4">
        <f>F23</f>
        <v>24</v>
      </c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si="15"/>
        <v>52</v>
      </c>
    </row>
    <row r="115" spans="1:18" x14ac:dyDescent="0.5">
      <c r="A115" s="4" t="s">
        <v>13</v>
      </c>
      <c r="B115" s="5" t="s">
        <v>81</v>
      </c>
      <c r="C115" s="4">
        <f>D28</f>
        <v>14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5"/>
        <v>14</v>
      </c>
    </row>
    <row r="116" spans="1:18" x14ac:dyDescent="0.5">
      <c r="A116" s="4" t="s">
        <v>13</v>
      </c>
      <c r="B116" s="5" t="s">
        <v>82</v>
      </c>
      <c r="C116" s="4">
        <f t="shared" ref="C116:L116" si="16">D33</f>
        <v>19</v>
      </c>
      <c r="D116" s="4">
        <f t="shared" si="16"/>
        <v>19</v>
      </c>
      <c r="E116" s="4">
        <f t="shared" si="16"/>
        <v>21</v>
      </c>
      <c r="F116" s="4">
        <f t="shared" si="16"/>
        <v>19</v>
      </c>
      <c r="G116" s="4">
        <f t="shared" si="16"/>
        <v>17</v>
      </c>
      <c r="H116" s="4">
        <f t="shared" si="16"/>
        <v>17</v>
      </c>
      <c r="I116" s="4">
        <f t="shared" si="16"/>
        <v>17</v>
      </c>
      <c r="J116" s="4">
        <f t="shared" si="16"/>
        <v>16</v>
      </c>
      <c r="K116" s="4">
        <f t="shared" si="16"/>
        <v>16</v>
      </c>
      <c r="L116" s="4">
        <f t="shared" si="16"/>
        <v>16</v>
      </c>
      <c r="M116" s="4"/>
      <c r="N116" s="4"/>
      <c r="O116" s="6"/>
      <c r="P116" s="6">
        <f t="shared" si="15"/>
        <v>177</v>
      </c>
    </row>
    <row r="117" spans="1:18" x14ac:dyDescent="0.5">
      <c r="A117" s="4" t="s">
        <v>13</v>
      </c>
      <c r="B117" s="5" t="s">
        <v>51</v>
      </c>
      <c r="C117" s="4">
        <f>D38</f>
        <v>20</v>
      </c>
      <c r="D117" s="4">
        <f>E38</f>
        <v>14</v>
      </c>
      <c r="E117" s="4">
        <f>F38</f>
        <v>15</v>
      </c>
      <c r="F117" s="4">
        <f>G38</f>
        <v>18</v>
      </c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5"/>
        <v>67</v>
      </c>
    </row>
    <row r="118" spans="1:18" x14ac:dyDescent="0.5">
      <c r="A118" s="4" t="s">
        <v>13</v>
      </c>
      <c r="B118" s="5" t="s">
        <v>83</v>
      </c>
      <c r="C118" s="4">
        <f>D43</f>
        <v>18</v>
      </c>
      <c r="D118" s="4">
        <f>E43</f>
        <v>14</v>
      </c>
      <c r="E118" s="4">
        <f>F43</f>
        <v>14</v>
      </c>
      <c r="F118" s="4">
        <f>G43</f>
        <v>19</v>
      </c>
      <c r="G118" s="4">
        <f>H43</f>
        <v>21</v>
      </c>
      <c r="H118" s="4"/>
      <c r="I118" s="4"/>
      <c r="J118" s="4"/>
      <c r="K118" s="4"/>
      <c r="L118" s="4"/>
      <c r="M118" s="4"/>
      <c r="N118" s="4"/>
      <c r="O118" s="6"/>
      <c r="P118" s="6">
        <f t="shared" si="15"/>
        <v>86</v>
      </c>
    </row>
    <row r="119" spans="1:18" x14ac:dyDescent="0.5">
      <c r="A119" s="4" t="s">
        <v>13</v>
      </c>
      <c r="B119" s="32" t="s">
        <v>59</v>
      </c>
      <c r="C119" s="4">
        <f>D51</f>
        <v>16</v>
      </c>
      <c r="D119" s="4">
        <f>E51</f>
        <v>12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5"/>
        <v>28</v>
      </c>
    </row>
    <row r="120" spans="1:18" x14ac:dyDescent="0.5">
      <c r="A120" s="4" t="s">
        <v>13</v>
      </c>
      <c r="B120" s="32" t="s">
        <v>66</v>
      </c>
      <c r="C120" s="4">
        <f t="shared" ref="C120:I120" si="17">D56</f>
        <v>19</v>
      </c>
      <c r="D120" s="4">
        <f t="shared" si="17"/>
        <v>20</v>
      </c>
      <c r="E120" s="4">
        <f t="shared" si="17"/>
        <v>16</v>
      </c>
      <c r="F120" s="4">
        <f t="shared" si="17"/>
        <v>19</v>
      </c>
      <c r="G120" s="4">
        <f t="shared" si="17"/>
        <v>16</v>
      </c>
      <c r="H120" s="4">
        <f t="shared" si="17"/>
        <v>13</v>
      </c>
      <c r="I120" s="4">
        <f t="shared" si="17"/>
        <v>26</v>
      </c>
      <c r="J120" s="4"/>
      <c r="K120" s="4"/>
      <c r="L120" s="4"/>
      <c r="M120" s="4"/>
      <c r="N120" s="4"/>
      <c r="O120" s="6"/>
      <c r="P120" s="6">
        <f t="shared" si="15"/>
        <v>129</v>
      </c>
    </row>
    <row r="121" spans="1:18" x14ac:dyDescent="0.5">
      <c r="A121" s="4" t="s">
        <v>13</v>
      </c>
      <c r="B121" s="32" t="s">
        <v>90</v>
      </c>
      <c r="C121" s="4">
        <f>D61</f>
        <v>20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5"/>
        <v>20</v>
      </c>
    </row>
    <row r="122" spans="1:18" x14ac:dyDescent="0.5">
      <c r="A122" s="4" t="s">
        <v>13</v>
      </c>
      <c r="B122" s="5" t="s">
        <v>69</v>
      </c>
      <c r="C122" s="4">
        <f t="shared" ref="C122:H122" si="18">D66</f>
        <v>18</v>
      </c>
      <c r="D122" s="4">
        <f t="shared" si="18"/>
        <v>16</v>
      </c>
      <c r="E122" s="4">
        <f t="shared" si="18"/>
        <v>18</v>
      </c>
      <c r="F122" s="4">
        <f t="shared" si="18"/>
        <v>18</v>
      </c>
      <c r="G122" s="4">
        <f t="shared" si="18"/>
        <v>13</v>
      </c>
      <c r="H122" s="4">
        <f t="shared" si="18"/>
        <v>13</v>
      </c>
      <c r="I122" s="4"/>
      <c r="J122" s="4"/>
      <c r="K122" s="4"/>
      <c r="L122" s="4"/>
      <c r="M122" s="4"/>
      <c r="N122" s="4"/>
      <c r="O122" s="6"/>
      <c r="P122" s="6">
        <f t="shared" si="15"/>
        <v>96</v>
      </c>
    </row>
    <row r="123" spans="1:18" s="16" customFormat="1" x14ac:dyDescent="0.5">
      <c r="A123" s="46" t="s">
        <v>5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8"/>
      <c r="P123" s="35">
        <f>SUM(P111:P122)</f>
        <v>834</v>
      </c>
      <c r="Q123" s="17"/>
      <c r="R123" s="17"/>
    </row>
    <row r="124" spans="1:18" x14ac:dyDescent="0.5">
      <c r="A124" s="19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5" spans="1:18" x14ac:dyDescent="0.5">
      <c r="A125" s="19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</row>
    <row r="126" spans="1:18" x14ac:dyDescent="0.5">
      <c r="A126" s="4" t="s">
        <v>14</v>
      </c>
      <c r="B126" s="32" t="s">
        <v>79</v>
      </c>
      <c r="C126" s="33">
        <f t="shared" ref="C126:H126" si="19">D8</f>
        <v>20</v>
      </c>
      <c r="D126" s="33">
        <f t="shared" si="19"/>
        <v>19</v>
      </c>
      <c r="E126" s="33">
        <f t="shared" si="19"/>
        <v>11</v>
      </c>
      <c r="F126" s="33">
        <f t="shared" si="19"/>
        <v>15</v>
      </c>
      <c r="G126" s="33">
        <f t="shared" si="19"/>
        <v>14</v>
      </c>
      <c r="H126" s="33">
        <f t="shared" si="19"/>
        <v>12</v>
      </c>
      <c r="I126" s="33"/>
      <c r="J126" s="33"/>
      <c r="K126" s="33"/>
      <c r="L126" s="33"/>
      <c r="M126" s="33"/>
      <c r="N126" s="4"/>
      <c r="O126" s="6"/>
      <c r="P126" s="6">
        <f>SUM(C126:O126)</f>
        <v>91</v>
      </c>
      <c r="Q126" s="6"/>
      <c r="R126" s="6"/>
    </row>
    <row r="127" spans="1:18" x14ac:dyDescent="0.5">
      <c r="A127" s="4" t="s">
        <v>14</v>
      </c>
      <c r="B127" s="32" t="s">
        <v>20</v>
      </c>
      <c r="C127" s="43">
        <f>D13</f>
        <v>18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6">
        <f t="shared" ref="P127:P138" si="20">SUM(C127:O127)</f>
        <v>18</v>
      </c>
      <c r="Q127" s="6"/>
      <c r="R127" s="6"/>
    </row>
    <row r="128" spans="1:18" x14ac:dyDescent="0.5">
      <c r="A128" s="4" t="s">
        <v>14</v>
      </c>
      <c r="B128" s="32" t="str">
        <f>B16</f>
        <v>จักรยานยนต์และเครื่องยนต์เล็ก</v>
      </c>
      <c r="C128" s="43">
        <f>D16</f>
        <v>13</v>
      </c>
      <c r="D128" s="43">
        <f>E16</f>
        <v>13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6">
        <f t="shared" si="20"/>
        <v>26</v>
      </c>
      <c r="Q128" s="6"/>
      <c r="R128" s="6"/>
    </row>
    <row r="129" spans="1:18" x14ac:dyDescent="0.5">
      <c r="A129" s="4" t="s">
        <v>14</v>
      </c>
      <c r="B129" s="5" t="s">
        <v>27</v>
      </c>
      <c r="C129" s="43">
        <f>D19</f>
        <v>16</v>
      </c>
      <c r="D129" s="43">
        <f>E19</f>
        <v>15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si="20"/>
        <v>31</v>
      </c>
      <c r="Q129" s="6"/>
      <c r="R129" s="6"/>
    </row>
    <row r="130" spans="1:18" x14ac:dyDescent="0.5">
      <c r="A130" s="4" t="s">
        <v>14</v>
      </c>
      <c r="B130" s="32" t="s">
        <v>80</v>
      </c>
      <c r="C130" s="33">
        <f>D24</f>
        <v>18</v>
      </c>
      <c r="D130" s="33">
        <f>E24</f>
        <v>16</v>
      </c>
      <c r="E130" s="43">
        <f>F24</f>
        <v>23</v>
      </c>
      <c r="F130" s="33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0"/>
        <v>57</v>
      </c>
      <c r="Q130" s="6"/>
      <c r="R130" s="6"/>
    </row>
    <row r="131" spans="1:18" x14ac:dyDescent="0.5">
      <c r="A131" s="4" t="s">
        <v>14</v>
      </c>
      <c r="B131" s="32" t="s">
        <v>81</v>
      </c>
      <c r="C131" s="33">
        <f>D29</f>
        <v>9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0"/>
        <v>9</v>
      </c>
      <c r="Q131" s="6"/>
      <c r="R131" s="6"/>
    </row>
    <row r="132" spans="1:18" x14ac:dyDescent="0.5">
      <c r="A132" s="4" t="s">
        <v>14</v>
      </c>
      <c r="B132" s="32" t="s">
        <v>82</v>
      </c>
      <c r="C132" s="33">
        <f t="shared" ref="C132:L132" si="21">D34</f>
        <v>20</v>
      </c>
      <c r="D132" s="33">
        <f t="shared" si="21"/>
        <v>17</v>
      </c>
      <c r="E132" s="33">
        <f t="shared" si="21"/>
        <v>19</v>
      </c>
      <c r="F132" s="33">
        <f t="shared" si="21"/>
        <v>18</v>
      </c>
      <c r="G132" s="33">
        <f t="shared" si="21"/>
        <v>17</v>
      </c>
      <c r="H132" s="33">
        <f t="shared" si="21"/>
        <v>18</v>
      </c>
      <c r="I132" s="33">
        <f t="shared" si="21"/>
        <v>18</v>
      </c>
      <c r="J132" s="33">
        <f t="shared" si="21"/>
        <v>19</v>
      </c>
      <c r="K132" s="43">
        <f t="shared" si="21"/>
        <v>16</v>
      </c>
      <c r="L132" s="43">
        <f t="shared" si="21"/>
        <v>12</v>
      </c>
      <c r="M132" s="4"/>
      <c r="N132" s="4"/>
      <c r="O132" s="6"/>
      <c r="P132" s="6">
        <f t="shared" si="20"/>
        <v>174</v>
      </c>
      <c r="Q132" s="6"/>
      <c r="R132" s="6"/>
    </row>
    <row r="133" spans="1:18" x14ac:dyDescent="0.5">
      <c r="A133" s="4" t="s">
        <v>14</v>
      </c>
      <c r="B133" s="32" t="s">
        <v>51</v>
      </c>
      <c r="C133" s="33">
        <f>D39</f>
        <v>19</v>
      </c>
      <c r="D133" s="33">
        <f>E39</f>
        <v>18</v>
      </c>
      <c r="E133" s="43">
        <f>F39</f>
        <v>23</v>
      </c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0"/>
        <v>60</v>
      </c>
      <c r="Q133" s="6"/>
      <c r="R133" s="6"/>
    </row>
    <row r="134" spans="1:18" x14ac:dyDescent="0.5">
      <c r="A134" s="4" t="s">
        <v>14</v>
      </c>
      <c r="B134" s="32" t="s">
        <v>83</v>
      </c>
      <c r="C134" s="33">
        <f>D44</f>
        <v>21</v>
      </c>
      <c r="D134" s="33">
        <f>E44</f>
        <v>16</v>
      </c>
      <c r="E134" s="43">
        <f>F44</f>
        <v>21</v>
      </c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6">
        <f t="shared" si="20"/>
        <v>58</v>
      </c>
      <c r="Q134" s="6"/>
      <c r="R134" s="6"/>
    </row>
    <row r="135" spans="1:18" x14ac:dyDescent="0.5">
      <c r="A135" s="4" t="s">
        <v>14</v>
      </c>
      <c r="B135" s="32" t="s">
        <v>59</v>
      </c>
      <c r="C135" s="33">
        <f>D52</f>
        <v>20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0"/>
        <v>20</v>
      </c>
      <c r="Q135" s="6"/>
      <c r="R135" s="6"/>
    </row>
    <row r="136" spans="1:18" x14ac:dyDescent="0.5">
      <c r="A136" s="4" t="s">
        <v>14</v>
      </c>
      <c r="B136" s="32" t="s">
        <v>66</v>
      </c>
      <c r="C136" s="33">
        <f>D57</f>
        <v>19</v>
      </c>
      <c r="D136" s="33">
        <f>E57</f>
        <v>20</v>
      </c>
      <c r="E136" s="33">
        <f>F57</f>
        <v>18</v>
      </c>
      <c r="F136" s="33">
        <f>G57</f>
        <v>15</v>
      </c>
      <c r="G136" s="43">
        <f>H57</f>
        <v>25</v>
      </c>
      <c r="H136" s="33"/>
      <c r="I136" s="4"/>
      <c r="J136" s="4"/>
      <c r="K136" s="4"/>
      <c r="L136" s="4"/>
      <c r="M136" s="4"/>
      <c r="N136" s="4"/>
      <c r="O136" s="6"/>
      <c r="P136" s="6">
        <f t="shared" si="20"/>
        <v>97</v>
      </c>
      <c r="Q136" s="6"/>
      <c r="R136" s="6"/>
    </row>
    <row r="137" spans="1:18" x14ac:dyDescent="0.5">
      <c r="A137" s="4" t="s">
        <v>14</v>
      </c>
      <c r="B137" s="32" t="s">
        <v>90</v>
      </c>
      <c r="C137" s="33">
        <f>D62</f>
        <v>23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0"/>
        <v>23</v>
      </c>
      <c r="Q137" s="6"/>
      <c r="R137" s="6"/>
    </row>
    <row r="138" spans="1:18" x14ac:dyDescent="0.5">
      <c r="A138" s="4" t="s">
        <v>14</v>
      </c>
      <c r="B138" s="32" t="s">
        <v>69</v>
      </c>
      <c r="C138" s="33">
        <f>D67</f>
        <v>21</v>
      </c>
      <c r="D138" s="33">
        <f>E67</f>
        <v>21</v>
      </c>
      <c r="E138" s="43">
        <f>F67</f>
        <v>16</v>
      </c>
      <c r="F138" s="43">
        <f>G67</f>
        <v>15</v>
      </c>
      <c r="G138" s="4"/>
      <c r="H138" s="4"/>
      <c r="I138" s="4"/>
      <c r="J138" s="4"/>
      <c r="K138" s="4"/>
      <c r="L138" s="4"/>
      <c r="M138" s="4"/>
      <c r="N138" s="4"/>
      <c r="O138" s="6"/>
      <c r="P138" s="6">
        <f t="shared" si="20"/>
        <v>73</v>
      </c>
      <c r="Q138" s="6"/>
      <c r="R138" s="6"/>
    </row>
    <row r="139" spans="1:18" x14ac:dyDescent="0.5">
      <c r="A139" s="46" t="s">
        <v>5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8"/>
      <c r="P139" s="35">
        <f>SUM(P126:P138)</f>
        <v>737</v>
      </c>
      <c r="Q139" s="35">
        <f>SUM(Q126:Q138)</f>
        <v>0</v>
      </c>
      <c r="R139" s="35">
        <f>SUM(R126:R138)</f>
        <v>0</v>
      </c>
    </row>
    <row r="140" spans="1:18" x14ac:dyDescent="0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8" x14ac:dyDescent="0.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8" x14ac:dyDescent="0.5">
      <c r="A145" s="4" t="s">
        <v>15</v>
      </c>
      <c r="B145" s="5" t="str">
        <f>B9</f>
        <v>เทคนิคเครื่องกล</v>
      </c>
      <c r="C145" s="4">
        <f>D9</f>
        <v>24</v>
      </c>
      <c r="D145" s="4">
        <f>E9</f>
        <v>23</v>
      </c>
      <c r="E145" s="4">
        <f>F9</f>
        <v>23</v>
      </c>
      <c r="F145" s="4"/>
      <c r="G145" s="7">
        <f>H9</f>
        <v>20</v>
      </c>
      <c r="H145" s="7">
        <f>I9</f>
        <v>20</v>
      </c>
      <c r="I145" s="7">
        <f>J9</f>
        <v>20</v>
      </c>
      <c r="J145" s="4"/>
      <c r="K145" s="8">
        <f>L9</f>
        <v>9</v>
      </c>
      <c r="L145" s="8">
        <f>M9</f>
        <v>15</v>
      </c>
      <c r="M145" s="4"/>
      <c r="N145" s="4"/>
      <c r="O145" s="6"/>
      <c r="P145" s="6">
        <f>SUM(C145:O145)</f>
        <v>154</v>
      </c>
    </row>
    <row r="146" spans="1:18" x14ac:dyDescent="0.5">
      <c r="A146" s="4" t="s">
        <v>15</v>
      </c>
      <c r="B146" s="32" t="s">
        <v>84</v>
      </c>
      <c r="C146" s="43">
        <f>D14</f>
        <v>2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6">
        <f t="shared" ref="P146:P156" si="22">SUM(C146:O146)</f>
        <v>2</v>
      </c>
    </row>
    <row r="147" spans="1:18" x14ac:dyDescent="0.5">
      <c r="A147" s="4" t="s">
        <v>15</v>
      </c>
      <c r="B147" s="32" t="str">
        <f>B20</f>
        <v>เทคนิคยานยนต์ไฟฟ้า</v>
      </c>
      <c r="C147" s="44">
        <f>D20</f>
        <v>15</v>
      </c>
      <c r="D147" s="44">
        <f>E20</f>
        <v>15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6">
        <f t="shared" si="22"/>
        <v>30</v>
      </c>
      <c r="Q147" s="1" t="s">
        <v>89</v>
      </c>
    </row>
    <row r="148" spans="1:18" x14ac:dyDescent="0.5">
      <c r="A148" s="4" t="s">
        <v>15</v>
      </c>
      <c r="B148" s="32" t="str">
        <f>B25</f>
        <v>เทคนิคการผลิต</v>
      </c>
      <c r="C148" s="33">
        <f>D25</f>
        <v>17</v>
      </c>
      <c r="D148" s="33">
        <f>E25</f>
        <v>17</v>
      </c>
      <c r="E148" s="43">
        <f>F25</f>
        <v>11</v>
      </c>
      <c r="F148" s="44">
        <f>G25</f>
        <v>19</v>
      </c>
      <c r="G148" s="4"/>
      <c r="H148" s="4"/>
      <c r="I148" s="4"/>
      <c r="J148" s="4"/>
      <c r="K148" s="4"/>
      <c r="L148" s="4"/>
      <c r="M148" s="4"/>
      <c r="N148" s="4"/>
      <c r="O148" s="6"/>
      <c r="P148" s="6">
        <f t="shared" si="22"/>
        <v>64</v>
      </c>
    </row>
    <row r="149" spans="1:18" x14ac:dyDescent="0.5">
      <c r="A149" s="4" t="s">
        <v>15</v>
      </c>
      <c r="B149" s="32" t="str">
        <f>B30</f>
        <v>เทคนิคโลหะ</v>
      </c>
      <c r="C149" s="43">
        <f>D30</f>
        <v>5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si="22"/>
        <v>5</v>
      </c>
    </row>
    <row r="150" spans="1:18" x14ac:dyDescent="0.5">
      <c r="A150" s="4" t="s">
        <v>15</v>
      </c>
      <c r="B150" s="32" t="str">
        <f>B35</f>
        <v>ไฟฟ้า</v>
      </c>
      <c r="C150" s="33">
        <f t="shared" ref="C150:L150" si="23">D35</f>
        <v>19</v>
      </c>
      <c r="D150" s="33">
        <f t="shared" si="23"/>
        <v>20</v>
      </c>
      <c r="E150" s="33">
        <f t="shared" si="23"/>
        <v>19</v>
      </c>
      <c r="F150" s="33">
        <f t="shared" si="23"/>
        <v>20</v>
      </c>
      <c r="G150" s="43">
        <f t="shared" si="23"/>
        <v>19</v>
      </c>
      <c r="H150" s="43">
        <f t="shared" si="23"/>
        <v>19</v>
      </c>
      <c r="I150" s="43">
        <f t="shared" si="23"/>
        <v>19</v>
      </c>
      <c r="J150" s="43">
        <f t="shared" si="23"/>
        <v>20</v>
      </c>
      <c r="K150" s="44">
        <f t="shared" si="23"/>
        <v>19</v>
      </c>
      <c r="L150" s="44">
        <f t="shared" si="23"/>
        <v>21</v>
      </c>
      <c r="M150" s="33"/>
      <c r="N150" s="4"/>
      <c r="O150" s="6"/>
      <c r="P150" s="6">
        <f t="shared" si="22"/>
        <v>195</v>
      </c>
    </row>
    <row r="151" spans="1:18" x14ac:dyDescent="0.5">
      <c r="A151" s="4" t="s">
        <v>15</v>
      </c>
      <c r="B151" s="32" t="str">
        <f>B40</f>
        <v xml:space="preserve">เทคโนโลยีอิเล็กทรอนิกส์ </v>
      </c>
      <c r="C151" s="33">
        <f>D40</f>
        <v>12</v>
      </c>
      <c r="D151" s="43">
        <f>E40</f>
        <v>14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22"/>
        <v>26</v>
      </c>
    </row>
    <row r="152" spans="1:18" x14ac:dyDescent="0.5">
      <c r="A152" s="4" t="s">
        <v>15</v>
      </c>
      <c r="B152" s="32" t="str">
        <f>B45</f>
        <v>ช่างก่อสร้าง</v>
      </c>
      <c r="C152" s="33">
        <f>D45</f>
        <v>19</v>
      </c>
      <c r="D152" s="33">
        <f>E45</f>
        <v>19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22"/>
        <v>38</v>
      </c>
    </row>
    <row r="153" spans="1:18" x14ac:dyDescent="0.5">
      <c r="A153" s="4" t="s">
        <v>15</v>
      </c>
      <c r="B153" s="32" t="s">
        <v>61</v>
      </c>
      <c r="C153" s="33">
        <f>D53</f>
        <v>4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6">
        <f t="shared" si="22"/>
        <v>4</v>
      </c>
    </row>
    <row r="154" spans="1:18" x14ac:dyDescent="0.5">
      <c r="A154" s="4" t="s">
        <v>15</v>
      </c>
      <c r="B154" s="32" t="str">
        <f>B58</f>
        <v>โยธา</v>
      </c>
      <c r="C154" s="33">
        <f>D58</f>
        <v>20</v>
      </c>
      <c r="D154" s="33">
        <f>E58</f>
        <v>19</v>
      </c>
      <c r="E154" s="33">
        <f>F58</f>
        <v>19</v>
      </c>
      <c r="F154" s="33">
        <f>G58</f>
        <v>18</v>
      </c>
      <c r="G154" s="44">
        <f>H58</f>
        <v>24</v>
      </c>
      <c r="H154" s="33"/>
      <c r="I154" s="4"/>
      <c r="J154" s="4"/>
      <c r="K154" s="4"/>
      <c r="L154" s="4"/>
      <c r="M154" s="4"/>
      <c r="N154" s="4"/>
      <c r="O154" s="6"/>
      <c r="P154" s="6">
        <f t="shared" si="22"/>
        <v>100</v>
      </c>
    </row>
    <row r="155" spans="1:18" x14ac:dyDescent="0.5">
      <c r="A155" s="4" t="s">
        <v>15</v>
      </c>
      <c r="B155" s="32" t="s">
        <v>90</v>
      </c>
      <c r="C155" s="43">
        <f>D63</f>
        <v>10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22"/>
        <v>10</v>
      </c>
    </row>
    <row r="156" spans="1:18" x14ac:dyDescent="0.5">
      <c r="A156" s="4" t="s">
        <v>15</v>
      </c>
      <c r="B156" s="32" t="str">
        <f>B68</f>
        <v>เทคโนโลยีสารสนเทศ</v>
      </c>
      <c r="C156" s="33">
        <f>D68</f>
        <v>17</v>
      </c>
      <c r="D156" s="33">
        <f>E68</f>
        <v>16</v>
      </c>
      <c r="E156" s="44">
        <f>F68</f>
        <v>16</v>
      </c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22"/>
        <v>49</v>
      </c>
    </row>
    <row r="157" spans="1:18" x14ac:dyDescent="0.5">
      <c r="A157" s="46" t="s">
        <v>5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8"/>
      <c r="P157" s="35">
        <f>SUM(P145:P156)</f>
        <v>677</v>
      </c>
    </row>
    <row r="158" spans="1:18" x14ac:dyDescent="0.5"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59" spans="1:18" x14ac:dyDescent="0.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</row>
    <row r="160" spans="1:18" x14ac:dyDescent="0.5">
      <c r="A160" s="4" t="s">
        <v>18</v>
      </c>
      <c r="B160" s="32" t="s">
        <v>85</v>
      </c>
      <c r="C160" s="33">
        <f t="shared" ref="C160:I160" si="24">D10</f>
        <v>21</v>
      </c>
      <c r="D160" s="33">
        <f t="shared" si="24"/>
        <v>17</v>
      </c>
      <c r="E160" s="33">
        <f t="shared" si="24"/>
        <v>15</v>
      </c>
      <c r="F160" s="33">
        <f t="shared" si="24"/>
        <v>15</v>
      </c>
      <c r="G160" s="43">
        <f t="shared" si="24"/>
        <v>21</v>
      </c>
      <c r="H160" s="43">
        <f t="shared" si="24"/>
        <v>19</v>
      </c>
      <c r="I160" s="44">
        <f t="shared" si="24"/>
        <v>22</v>
      </c>
      <c r="J160" s="33"/>
      <c r="K160" s="33"/>
      <c r="L160" s="4"/>
      <c r="M160" s="4"/>
      <c r="N160" s="4"/>
      <c r="O160" s="4"/>
      <c r="P160" s="6">
        <f>SUM(C160:O160)</f>
        <v>130</v>
      </c>
      <c r="Q160" s="6"/>
      <c r="R160" s="6"/>
    </row>
    <row r="161" spans="1:19" x14ac:dyDescent="0.5">
      <c r="A161" s="4" t="s">
        <v>18</v>
      </c>
      <c r="B161" s="32" t="s">
        <v>84</v>
      </c>
      <c r="C161" s="43">
        <f>D15</f>
        <v>10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6">
        <f t="shared" ref="P161:P172" si="25">SUM(C161:O161)</f>
        <v>10</v>
      </c>
      <c r="Q161" s="6"/>
      <c r="R161" s="6"/>
    </row>
    <row r="162" spans="1:19" x14ac:dyDescent="0.5">
      <c r="A162" s="4" t="s">
        <v>18</v>
      </c>
      <c r="B162" s="32" t="str">
        <f>B21</f>
        <v>เทคนิคยานยนต์ไฟฟ้า</v>
      </c>
      <c r="C162" s="43">
        <f>D21</f>
        <v>14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6">
        <f t="shared" si="25"/>
        <v>14</v>
      </c>
      <c r="Q162" s="6"/>
      <c r="R162" s="6"/>
    </row>
    <row r="163" spans="1:19" x14ac:dyDescent="0.5">
      <c r="A163" s="4" t="s">
        <v>18</v>
      </c>
      <c r="B163" s="32" t="s">
        <v>33</v>
      </c>
      <c r="C163" s="33">
        <f>D26</f>
        <v>18</v>
      </c>
      <c r="D163" s="33">
        <f>E26</f>
        <v>16</v>
      </c>
      <c r="E163" s="43">
        <f>F26</f>
        <v>12</v>
      </c>
      <c r="F163" s="44">
        <f>G26</f>
        <v>18</v>
      </c>
      <c r="G163" s="33"/>
      <c r="H163" s="33"/>
      <c r="I163" s="4"/>
      <c r="J163" s="4"/>
      <c r="K163" s="4"/>
      <c r="L163" s="4"/>
      <c r="M163" s="4"/>
      <c r="N163" s="4"/>
      <c r="O163" s="4"/>
      <c r="P163" s="6">
        <f t="shared" si="25"/>
        <v>64</v>
      </c>
      <c r="Q163" s="6"/>
      <c r="R163" s="6"/>
    </row>
    <row r="164" spans="1:19" x14ac:dyDescent="0.5">
      <c r="A164" s="4" t="s">
        <v>18</v>
      </c>
      <c r="B164" s="36" t="s">
        <v>41</v>
      </c>
      <c r="C164" s="43">
        <f>D31</f>
        <v>21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si="25"/>
        <v>21</v>
      </c>
      <c r="Q164" s="6"/>
      <c r="R164" s="6"/>
    </row>
    <row r="165" spans="1:19" x14ac:dyDescent="0.5">
      <c r="A165" s="4" t="s">
        <v>18</v>
      </c>
      <c r="B165" s="32" t="s">
        <v>82</v>
      </c>
      <c r="C165" s="33">
        <f>D36</f>
        <v>21</v>
      </c>
      <c r="D165" s="33">
        <f>E36</f>
        <v>19</v>
      </c>
      <c r="E165" s="33">
        <f>F36</f>
        <v>19</v>
      </c>
      <c r="F165" s="33">
        <f>G36</f>
        <v>15</v>
      </c>
      <c r="G165" s="33">
        <f>H36</f>
        <v>10</v>
      </c>
      <c r="H165" s="33"/>
      <c r="I165" s="43">
        <f>J36</f>
        <v>21</v>
      </c>
      <c r="J165" s="43">
        <f>K36</f>
        <v>20</v>
      </c>
      <c r="K165" s="43">
        <f>L36</f>
        <v>18</v>
      </c>
      <c r="L165" s="33"/>
      <c r="M165" s="44">
        <f>N36</f>
        <v>20</v>
      </c>
      <c r="N165" s="44">
        <f>O36</f>
        <v>13</v>
      </c>
      <c r="O165" s="33"/>
      <c r="P165" s="6">
        <f t="shared" si="25"/>
        <v>176</v>
      </c>
      <c r="Q165" s="6"/>
      <c r="R165" s="6"/>
    </row>
    <row r="166" spans="1:19" x14ac:dyDescent="0.5">
      <c r="A166" s="4" t="s">
        <v>18</v>
      </c>
      <c r="B166" s="32" t="s">
        <v>56</v>
      </c>
      <c r="C166" s="33">
        <f>D41</f>
        <v>25</v>
      </c>
      <c r="D166" s="43">
        <f>E41</f>
        <v>21</v>
      </c>
      <c r="E166" s="44">
        <f>F41</f>
        <v>4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6">
        <f t="shared" si="25"/>
        <v>50</v>
      </c>
      <c r="Q166" s="6"/>
      <c r="R166" s="6"/>
      <c r="S166" s="1" t="s">
        <v>55</v>
      </c>
    </row>
    <row r="167" spans="1:19" x14ac:dyDescent="0.5">
      <c r="A167" s="4" t="s">
        <v>18</v>
      </c>
      <c r="B167" s="32" t="s">
        <v>86</v>
      </c>
      <c r="C167" s="33">
        <f>D46</f>
        <v>21</v>
      </c>
      <c r="D167" s="33">
        <f>E46</f>
        <v>19</v>
      </c>
      <c r="E167" s="33">
        <f>F46</f>
        <v>14</v>
      </c>
      <c r="F167" s="44">
        <f>G46</f>
        <v>5</v>
      </c>
      <c r="G167" s="33"/>
      <c r="H167" s="33"/>
      <c r="I167" s="4"/>
      <c r="J167" s="4"/>
      <c r="K167" s="4"/>
      <c r="L167" s="4"/>
      <c r="M167" s="4"/>
      <c r="N167" s="4"/>
      <c r="O167" s="4"/>
      <c r="P167" s="6">
        <f t="shared" si="25"/>
        <v>59</v>
      </c>
      <c r="Q167" s="6"/>
      <c r="R167" s="6"/>
    </row>
    <row r="168" spans="1:19" x14ac:dyDescent="0.5">
      <c r="A168" s="4" t="s">
        <v>18</v>
      </c>
      <c r="B168" s="32" t="s">
        <v>59</v>
      </c>
      <c r="C168" s="33">
        <f>D54</f>
        <v>7</v>
      </c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6">
        <f t="shared" si="25"/>
        <v>7</v>
      </c>
      <c r="Q168" s="6"/>
      <c r="R168" s="6"/>
    </row>
    <row r="169" spans="1:19" x14ac:dyDescent="0.5">
      <c r="A169" s="4" t="s">
        <v>18</v>
      </c>
      <c r="B169" s="32" t="s">
        <v>66</v>
      </c>
      <c r="C169" s="33">
        <f>D59</f>
        <v>19</v>
      </c>
      <c r="D169" s="33">
        <f t="shared" ref="D169:H169" si="26">E59</f>
        <v>17</v>
      </c>
      <c r="E169" s="33">
        <f t="shared" si="26"/>
        <v>17</v>
      </c>
      <c r="F169" s="33">
        <f t="shared" si="26"/>
        <v>17</v>
      </c>
      <c r="G169" s="43">
        <f t="shared" si="26"/>
        <v>12</v>
      </c>
      <c r="H169" s="44">
        <f t="shared" si="26"/>
        <v>13</v>
      </c>
      <c r="I169" s="33"/>
      <c r="J169" s="33"/>
      <c r="K169" s="33"/>
      <c r="L169" s="4"/>
      <c r="M169" s="4"/>
      <c r="N169" s="4"/>
      <c r="O169" s="4"/>
      <c r="P169" s="6">
        <f t="shared" si="25"/>
        <v>95</v>
      </c>
      <c r="Q169" s="6"/>
      <c r="R169" s="6"/>
    </row>
    <row r="170" spans="1:19" x14ac:dyDescent="0.5">
      <c r="A170" s="4" t="s">
        <v>18</v>
      </c>
      <c r="B170" s="32" t="s">
        <v>47</v>
      </c>
      <c r="C170" s="43">
        <f>D64</f>
        <v>10</v>
      </c>
      <c r="D170" s="44">
        <f>E64</f>
        <v>10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>
        <f t="shared" si="25"/>
        <v>20</v>
      </c>
      <c r="Q170" s="6"/>
      <c r="R170" s="6"/>
    </row>
    <row r="171" spans="1:19" x14ac:dyDescent="0.5">
      <c r="A171" s="4" t="s">
        <v>18</v>
      </c>
      <c r="B171" s="5" t="str">
        <f>B69</f>
        <v>นักพัฒนาซอฟต์แวร์คอมพิวเตอร์</v>
      </c>
      <c r="C171" s="4">
        <f>D69</f>
        <v>22</v>
      </c>
      <c r="D171" s="4">
        <f t="shared" ref="D171:E171" si="27">E69</f>
        <v>20</v>
      </c>
      <c r="E171" s="8">
        <f t="shared" si="27"/>
        <v>13</v>
      </c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6">
        <f t="shared" si="25"/>
        <v>55</v>
      </c>
      <c r="Q171" s="6"/>
      <c r="R171" s="6"/>
    </row>
    <row r="172" spans="1:19" s="16" customFormat="1" x14ac:dyDescent="0.5">
      <c r="A172" s="46" t="s">
        <v>5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8"/>
      <c r="O172" s="34"/>
      <c r="P172" s="35">
        <f t="shared" si="25"/>
        <v>0</v>
      </c>
      <c r="Q172" s="35">
        <f>SUM(Q160:Q171)</f>
        <v>0</v>
      </c>
      <c r="R172" s="35">
        <f>SUM(R160:R171)</f>
        <v>0</v>
      </c>
      <c r="S172" s="16">
        <f>SUM(P172:R172)</f>
        <v>0</v>
      </c>
    </row>
    <row r="173" spans="1:19" x14ac:dyDescent="0.5">
      <c r="D173" s="49" t="str">
        <f>A3</f>
        <v>ข้อมูล ณ  วันที่  22  เดือน กรกฎาคม พ.ศ. 2568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</row>
  </sheetData>
  <mergeCells count="67">
    <mergeCell ref="J73:K73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49:C49"/>
    <mergeCell ref="A70:C70"/>
    <mergeCell ref="E72:N72"/>
    <mergeCell ref="O72:R72"/>
    <mergeCell ref="O74:P74"/>
    <mergeCell ref="C75:D75"/>
    <mergeCell ref="E75:F75"/>
    <mergeCell ref="G75:H75"/>
    <mergeCell ref="I75:J75"/>
    <mergeCell ref="K75:L75"/>
    <mergeCell ref="M75:N75"/>
    <mergeCell ref="M77:N77"/>
    <mergeCell ref="C76:D76"/>
    <mergeCell ref="E76:F76"/>
    <mergeCell ref="G76:H76"/>
    <mergeCell ref="I76:J76"/>
    <mergeCell ref="K76:L76"/>
    <mergeCell ref="M76:N76"/>
    <mergeCell ref="C77:D77"/>
    <mergeCell ref="E77:F77"/>
    <mergeCell ref="G77:H77"/>
    <mergeCell ref="I77:J77"/>
    <mergeCell ref="K77:L77"/>
    <mergeCell ref="M79:N79"/>
    <mergeCell ref="C78:D78"/>
    <mergeCell ref="E78:F78"/>
    <mergeCell ref="G78:H78"/>
    <mergeCell ref="I78:J78"/>
    <mergeCell ref="K78:L78"/>
    <mergeCell ref="M78:N78"/>
    <mergeCell ref="C79:D79"/>
    <mergeCell ref="E79:F79"/>
    <mergeCell ref="G79:H79"/>
    <mergeCell ref="I79:J79"/>
    <mergeCell ref="K79:L79"/>
    <mergeCell ref="M81:N81"/>
    <mergeCell ref="C80:D80"/>
    <mergeCell ref="E80:F80"/>
    <mergeCell ref="G80:H80"/>
    <mergeCell ref="I80:J80"/>
    <mergeCell ref="K80:L80"/>
    <mergeCell ref="M80:N80"/>
    <mergeCell ref="C81:D81"/>
    <mergeCell ref="E81:F81"/>
    <mergeCell ref="G81:H81"/>
    <mergeCell ref="I81:J81"/>
    <mergeCell ref="K81:L81"/>
    <mergeCell ref="D158:P158"/>
    <mergeCell ref="A172:N172"/>
    <mergeCell ref="D173:P173"/>
    <mergeCell ref="J83:P83"/>
    <mergeCell ref="A109:O109"/>
    <mergeCell ref="A123:O123"/>
    <mergeCell ref="D124:P124"/>
    <mergeCell ref="A139:O139"/>
    <mergeCell ref="A157:O157"/>
  </mergeCells>
  <pageMargins left="0.27559055118110237" right="0.15748031496062992" top="0.35433070866141736" bottom="1.2" header="0.31496062992125984" footer="0.31496062992125984"/>
  <pageSetup paperSize="9" scale="8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8918-F1E2-4567-9DAB-AB13A717A0DE}">
  <dimension ref="A1:T173"/>
  <sheetViews>
    <sheetView topLeftCell="A55" zoomScaleNormal="100" workbookViewId="0">
      <selection activeCell="P21" sqref="P21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39.25" style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103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19</v>
      </c>
      <c r="H6" s="4">
        <v>20</v>
      </c>
      <c r="I6" s="4">
        <v>19</v>
      </c>
      <c r="J6" s="4">
        <v>20</v>
      </c>
      <c r="K6" s="4">
        <v>19</v>
      </c>
      <c r="L6" s="4"/>
      <c r="M6" s="4"/>
      <c r="N6" s="4"/>
      <c r="O6" s="4"/>
      <c r="P6" s="6">
        <f>SUM(D6:O6)</f>
        <v>159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18</v>
      </c>
      <c r="F7" s="4">
        <v>15</v>
      </c>
      <c r="G7" s="4">
        <v>16</v>
      </c>
      <c r="H7" s="4">
        <v>15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126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11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91</v>
      </c>
      <c r="Q8" s="6">
        <v>18</v>
      </c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24</v>
      </c>
      <c r="E9" s="4">
        <v>23</v>
      </c>
      <c r="F9" s="4">
        <v>23</v>
      </c>
      <c r="G9" s="4"/>
      <c r="H9" s="7">
        <v>20</v>
      </c>
      <c r="I9" s="7">
        <v>20</v>
      </c>
      <c r="J9" s="7">
        <v>20</v>
      </c>
      <c r="K9" s="4"/>
      <c r="L9" s="8">
        <v>9</v>
      </c>
      <c r="M9" s="8">
        <v>15</v>
      </c>
      <c r="N9" s="4"/>
      <c r="O9" s="4"/>
      <c r="P9" s="6">
        <f t="shared" si="0"/>
        <v>154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17</v>
      </c>
      <c r="F10" s="4">
        <v>14</v>
      </c>
      <c r="G10" s="4">
        <v>15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129</v>
      </c>
      <c r="Q10" s="6">
        <v>12</v>
      </c>
      <c r="R10" s="6">
        <v>2</v>
      </c>
    </row>
    <row r="11" spans="1:19" x14ac:dyDescent="0.5">
      <c r="A11" s="4" t="s">
        <v>9</v>
      </c>
      <c r="B11" s="5" t="s">
        <v>20</v>
      </c>
      <c r="C11" s="4" t="s">
        <v>21</v>
      </c>
      <c r="D11" s="4">
        <v>20</v>
      </c>
      <c r="E11" s="4">
        <v>19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39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>
        <v>4</v>
      </c>
    </row>
    <row r="14" spans="1:19" x14ac:dyDescent="0.5">
      <c r="A14" s="4" t="s">
        <v>15</v>
      </c>
      <c r="B14" s="9" t="s">
        <v>22</v>
      </c>
      <c r="C14" s="4" t="s">
        <v>23</v>
      </c>
      <c r="D14" s="7">
        <v>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2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>
        <v>11</v>
      </c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>
        <v>1</v>
      </c>
    </row>
    <row r="22" spans="1:19" x14ac:dyDescent="0.5">
      <c r="A22" s="4" t="s">
        <v>9</v>
      </c>
      <c r="B22" s="5" t="s">
        <v>31</v>
      </c>
      <c r="C22" s="4" t="s">
        <v>32</v>
      </c>
      <c r="D22" s="4">
        <v>20</v>
      </c>
      <c r="E22" s="4">
        <v>20</v>
      </c>
      <c r="F22" s="4">
        <v>19</v>
      </c>
      <c r="G22" s="4">
        <v>19</v>
      </c>
      <c r="H22" s="4">
        <v>19</v>
      </c>
      <c r="I22" s="4">
        <v>16</v>
      </c>
      <c r="J22" s="4"/>
      <c r="K22" s="4"/>
      <c r="L22" s="4"/>
      <c r="M22" s="4"/>
      <c r="N22" s="4"/>
      <c r="O22" s="4"/>
      <c r="P22" s="6">
        <f t="shared" si="0"/>
        <v>113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14</v>
      </c>
      <c r="E23" s="4">
        <v>14</v>
      </c>
      <c r="F23" s="4">
        <v>24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52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23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57</v>
      </c>
      <c r="Q24" s="6">
        <v>10</v>
      </c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11</v>
      </c>
      <c r="G25" s="8">
        <v>19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64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16</v>
      </c>
      <c r="F26" s="7">
        <v>12</v>
      </c>
      <c r="G26" s="8">
        <v>18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64</v>
      </c>
      <c r="Q26" s="6">
        <v>9</v>
      </c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17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17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>
        <v>6</v>
      </c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5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>
        <v>1</v>
      </c>
    </row>
    <row r="32" spans="1:19" x14ac:dyDescent="0.5">
      <c r="A32" s="4" t="s">
        <v>9</v>
      </c>
      <c r="B32" s="5" t="s">
        <v>42</v>
      </c>
      <c r="C32" s="4" t="s">
        <v>43</v>
      </c>
      <c r="D32" s="4">
        <v>19</v>
      </c>
      <c r="E32" s="4">
        <v>20</v>
      </c>
      <c r="F32" s="4">
        <v>16</v>
      </c>
      <c r="G32" s="4">
        <v>20</v>
      </c>
      <c r="H32" s="4">
        <v>20</v>
      </c>
      <c r="I32" s="4">
        <v>20</v>
      </c>
      <c r="J32" s="4">
        <v>19</v>
      </c>
      <c r="K32" s="4">
        <v>19</v>
      </c>
      <c r="L32" s="4">
        <v>19</v>
      </c>
      <c r="M32" s="4">
        <v>20</v>
      </c>
      <c r="N32" s="4"/>
      <c r="O32" s="4"/>
      <c r="P32" s="6">
        <f t="shared" si="0"/>
        <v>192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19</v>
      </c>
      <c r="E33" s="4">
        <v>19</v>
      </c>
      <c r="F33" s="4">
        <v>21</v>
      </c>
      <c r="G33" s="4">
        <v>19</v>
      </c>
      <c r="H33" s="4">
        <v>17</v>
      </c>
      <c r="I33" s="4">
        <v>17</v>
      </c>
      <c r="J33" s="4">
        <v>17</v>
      </c>
      <c r="K33" s="4">
        <v>16</v>
      </c>
      <c r="L33" s="4">
        <v>16</v>
      </c>
      <c r="M33" s="4">
        <v>16</v>
      </c>
      <c r="N33" s="4"/>
      <c r="O33" s="4"/>
      <c r="P33" s="6">
        <f t="shared" si="0"/>
        <v>177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18</v>
      </c>
      <c r="H34" s="4">
        <v>17</v>
      </c>
      <c r="I34" s="4">
        <v>18</v>
      </c>
      <c r="J34" s="4">
        <v>18</v>
      </c>
      <c r="K34" s="4">
        <v>19</v>
      </c>
      <c r="L34" s="7">
        <v>16</v>
      </c>
      <c r="M34" s="7">
        <v>13</v>
      </c>
      <c r="N34" s="4"/>
      <c r="O34" s="4"/>
      <c r="P34" s="6">
        <f t="shared" si="0"/>
        <v>175</v>
      </c>
      <c r="Q34" s="6">
        <v>23</v>
      </c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19</v>
      </c>
      <c r="E35" s="4">
        <v>20</v>
      </c>
      <c r="F35" s="4">
        <v>19</v>
      </c>
      <c r="G35" s="4">
        <v>20</v>
      </c>
      <c r="H35" s="7">
        <v>19</v>
      </c>
      <c r="I35" s="7">
        <v>19</v>
      </c>
      <c r="J35" s="7">
        <v>19</v>
      </c>
      <c r="K35" s="7">
        <v>20</v>
      </c>
      <c r="L35" s="8">
        <v>19</v>
      </c>
      <c r="M35" s="8">
        <v>21</v>
      </c>
      <c r="N35" s="4"/>
      <c r="O35" s="4"/>
      <c r="P35" s="6">
        <f t="shared" si="0"/>
        <v>195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21</v>
      </c>
      <c r="E36" s="4">
        <v>19</v>
      </c>
      <c r="F36" s="4">
        <v>19</v>
      </c>
      <c r="G36" s="4">
        <v>15</v>
      </c>
      <c r="H36" s="4">
        <v>10</v>
      </c>
      <c r="I36" s="4"/>
      <c r="J36" s="7">
        <v>21</v>
      </c>
      <c r="K36" s="7">
        <v>20</v>
      </c>
      <c r="L36" s="7">
        <v>18</v>
      </c>
      <c r="M36" s="4"/>
      <c r="N36" s="8">
        <v>20</v>
      </c>
      <c r="O36" s="8">
        <v>13</v>
      </c>
      <c r="P36" s="6">
        <f t="shared" si="0"/>
        <v>176</v>
      </c>
      <c r="Q36" s="6">
        <v>9</v>
      </c>
      <c r="R36" s="6">
        <v>1</v>
      </c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19</v>
      </c>
      <c r="F37" s="4">
        <v>19</v>
      </c>
      <c r="G37" s="4">
        <v>17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75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14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67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>
        <v>12</v>
      </c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54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>
        <v>1</v>
      </c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21</v>
      </c>
      <c r="E42" s="4">
        <v>20</v>
      </c>
      <c r="F42" s="4">
        <v>17</v>
      </c>
      <c r="G42" s="4">
        <v>18</v>
      </c>
      <c r="H42" s="4">
        <v>18</v>
      </c>
      <c r="I42" s="4">
        <v>18</v>
      </c>
      <c r="J42" s="4"/>
      <c r="K42" s="4"/>
      <c r="L42" s="4"/>
      <c r="M42" s="4"/>
      <c r="N42" s="4"/>
      <c r="O42" s="4"/>
      <c r="P42" s="6">
        <f t="shared" si="0"/>
        <v>112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14</v>
      </c>
      <c r="G43" s="4">
        <v>19</v>
      </c>
      <c r="H43" s="4">
        <v>21</v>
      </c>
      <c r="I43" s="4"/>
      <c r="J43" s="4"/>
      <c r="K43" s="4"/>
      <c r="L43" s="4"/>
      <c r="M43" s="4"/>
      <c r="N43" s="4"/>
      <c r="O43" s="4"/>
      <c r="P43" s="6">
        <f t="shared" si="0"/>
        <v>86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16</v>
      </c>
      <c r="F44" s="7">
        <v>21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58</v>
      </c>
      <c r="Q44" s="6">
        <v>32</v>
      </c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19</v>
      </c>
      <c r="E45" s="4">
        <v>19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38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>
        <v>6</v>
      </c>
      <c r="R46" s="6">
        <v>2</v>
      </c>
    </row>
    <row r="47" spans="1:19" x14ac:dyDescent="0.5">
      <c r="A47" s="50" t="s">
        <v>5</v>
      </c>
      <c r="B47" s="51"/>
      <c r="C47" s="52"/>
      <c r="D47" s="18">
        <f>SUM(D6:D46)</f>
        <v>706</v>
      </c>
      <c r="E47" s="18">
        <f t="shared" ref="E47:O47" si="1">SUM(E6:E46)</f>
        <v>548</v>
      </c>
      <c r="F47" s="18">
        <f t="shared" si="1"/>
        <v>393</v>
      </c>
      <c r="G47" s="18">
        <f t="shared" si="1"/>
        <v>290</v>
      </c>
      <c r="H47" s="18">
        <f t="shared" si="1"/>
        <v>231</v>
      </c>
      <c r="I47" s="18">
        <f t="shared" si="1"/>
        <v>191</v>
      </c>
      <c r="J47" s="18">
        <f t="shared" si="1"/>
        <v>173</v>
      </c>
      <c r="K47" s="18">
        <f t="shared" si="1"/>
        <v>126</v>
      </c>
      <c r="L47" s="18">
        <f t="shared" si="1"/>
        <v>97</v>
      </c>
      <c r="M47" s="18">
        <f t="shared" si="1"/>
        <v>85</v>
      </c>
      <c r="N47" s="18">
        <f t="shared" si="1"/>
        <v>20</v>
      </c>
      <c r="O47" s="18">
        <f t="shared" si="1"/>
        <v>13</v>
      </c>
      <c r="P47" s="18">
        <f>SUM(P6:P46)</f>
        <v>2873</v>
      </c>
      <c r="Q47" s="18">
        <f t="shared" ref="Q47:R47" si="2">SUM(Q6:Q46)</f>
        <v>148</v>
      </c>
      <c r="R47" s="18">
        <f t="shared" si="2"/>
        <v>12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50" t="s">
        <v>36</v>
      </c>
      <c r="B49" s="51"/>
      <c r="C49" s="52"/>
      <c r="D49" s="18">
        <f t="shared" ref="D49:R49" si="3">D47</f>
        <v>706</v>
      </c>
      <c r="E49" s="18">
        <f t="shared" si="3"/>
        <v>548</v>
      </c>
      <c r="F49" s="18">
        <f t="shared" si="3"/>
        <v>393</v>
      </c>
      <c r="G49" s="18">
        <f t="shared" si="3"/>
        <v>290</v>
      </c>
      <c r="H49" s="18">
        <f t="shared" si="3"/>
        <v>231</v>
      </c>
      <c r="I49" s="18">
        <f t="shared" si="3"/>
        <v>191</v>
      </c>
      <c r="J49" s="18">
        <f t="shared" si="3"/>
        <v>173</v>
      </c>
      <c r="K49" s="18">
        <f t="shared" si="3"/>
        <v>126</v>
      </c>
      <c r="L49" s="18">
        <f t="shared" si="3"/>
        <v>97</v>
      </c>
      <c r="M49" s="18">
        <f t="shared" si="3"/>
        <v>85</v>
      </c>
      <c r="N49" s="18">
        <f t="shared" si="3"/>
        <v>20</v>
      </c>
      <c r="O49" s="18">
        <f t="shared" si="3"/>
        <v>13</v>
      </c>
      <c r="P49" s="18">
        <f t="shared" si="3"/>
        <v>2873</v>
      </c>
      <c r="Q49" s="18">
        <f t="shared" si="3"/>
        <v>148</v>
      </c>
      <c r="R49" s="18">
        <f t="shared" si="3"/>
        <v>12</v>
      </c>
    </row>
    <row r="50" spans="1:18" x14ac:dyDescent="0.5">
      <c r="A50" s="37" t="s">
        <v>9</v>
      </c>
      <c r="B50" s="38" t="s">
        <v>59</v>
      </c>
      <c r="C50" s="37" t="s">
        <v>60</v>
      </c>
      <c r="D50" s="37">
        <v>17</v>
      </c>
      <c r="E50" s="37">
        <v>17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9">
        <f>SUM(D50:O50)</f>
        <v>34</v>
      </c>
      <c r="Q50" s="39"/>
      <c r="R50" s="39"/>
    </row>
    <row r="51" spans="1:18" x14ac:dyDescent="0.5">
      <c r="A51" s="4" t="s">
        <v>13</v>
      </c>
      <c r="B51" s="5" t="s">
        <v>59</v>
      </c>
      <c r="C51" s="4" t="s">
        <v>60</v>
      </c>
      <c r="D51" s="4">
        <v>16</v>
      </c>
      <c r="E51" s="4"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39">
        <f t="shared" ref="P51:P69" si="4">SUM(D51:O51)</f>
        <v>28</v>
      </c>
      <c r="Q51" s="6"/>
      <c r="R51" s="6"/>
    </row>
    <row r="52" spans="1:18" x14ac:dyDescent="0.5">
      <c r="A52" s="4" t="s">
        <v>14</v>
      </c>
      <c r="B52" s="5" t="s">
        <v>59</v>
      </c>
      <c r="C52" s="4" t="s">
        <v>60</v>
      </c>
      <c r="D52" s="4">
        <v>20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si="4"/>
        <v>20</v>
      </c>
      <c r="Q52" s="6">
        <v>5</v>
      </c>
      <c r="R52" s="6"/>
    </row>
    <row r="53" spans="1:18" x14ac:dyDescent="0.5">
      <c r="A53" s="10" t="s">
        <v>15</v>
      </c>
      <c r="B53" s="11" t="s">
        <v>61</v>
      </c>
      <c r="C53" s="10" t="s">
        <v>62</v>
      </c>
      <c r="D53" s="4">
        <v>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4</v>
      </c>
      <c r="Q53" s="6"/>
      <c r="R53" s="6"/>
    </row>
    <row r="54" spans="1:18" x14ac:dyDescent="0.5">
      <c r="A54" s="10" t="s">
        <v>18</v>
      </c>
      <c r="B54" s="11" t="s">
        <v>61</v>
      </c>
      <c r="C54" s="10" t="s">
        <v>62</v>
      </c>
      <c r="D54" s="4">
        <v>7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7</v>
      </c>
      <c r="Q54" s="6"/>
      <c r="R54" s="6"/>
    </row>
    <row r="55" spans="1:18" x14ac:dyDescent="0.5">
      <c r="A55" s="4" t="s">
        <v>9</v>
      </c>
      <c r="B55" s="5" t="s">
        <v>66</v>
      </c>
      <c r="C55" s="4" t="s">
        <v>67</v>
      </c>
      <c r="D55" s="4">
        <v>21</v>
      </c>
      <c r="E55" s="4">
        <v>21</v>
      </c>
      <c r="F55" s="4">
        <v>19</v>
      </c>
      <c r="G55" s="4">
        <v>20</v>
      </c>
      <c r="H55" s="4">
        <v>19</v>
      </c>
      <c r="I55" s="4">
        <v>19</v>
      </c>
      <c r="J55" s="4">
        <v>18</v>
      </c>
      <c r="K55" s="4">
        <v>20</v>
      </c>
      <c r="L55" s="4"/>
      <c r="M55" s="4"/>
      <c r="N55" s="4"/>
      <c r="O55" s="4"/>
      <c r="P55" s="39">
        <f t="shared" si="4"/>
        <v>157</v>
      </c>
      <c r="Q55" s="6"/>
      <c r="R55" s="6"/>
    </row>
    <row r="56" spans="1:18" x14ac:dyDescent="0.5">
      <c r="A56" s="4" t="s">
        <v>13</v>
      </c>
      <c r="B56" s="5" t="s">
        <v>66</v>
      </c>
      <c r="C56" s="4" t="s">
        <v>67</v>
      </c>
      <c r="D56" s="4">
        <v>19</v>
      </c>
      <c r="E56" s="4">
        <v>20</v>
      </c>
      <c r="F56" s="4">
        <v>16</v>
      </c>
      <c r="G56" s="4">
        <v>19</v>
      </c>
      <c r="H56" s="4">
        <v>16</v>
      </c>
      <c r="I56" s="4">
        <v>13</v>
      </c>
      <c r="J56" s="4">
        <v>26</v>
      </c>
      <c r="K56" s="4"/>
      <c r="L56" s="4"/>
      <c r="M56" s="4"/>
      <c r="N56" s="4"/>
      <c r="O56" s="4"/>
      <c r="P56" s="39">
        <f t="shared" si="4"/>
        <v>129</v>
      </c>
      <c r="Q56" s="6"/>
      <c r="R56" s="6"/>
    </row>
    <row r="57" spans="1:18" x14ac:dyDescent="0.5">
      <c r="A57" s="4" t="s">
        <v>14</v>
      </c>
      <c r="B57" s="5" t="s">
        <v>66</v>
      </c>
      <c r="C57" s="4" t="s">
        <v>67</v>
      </c>
      <c r="D57" s="4">
        <v>19</v>
      </c>
      <c r="E57" s="4">
        <v>20</v>
      </c>
      <c r="F57" s="4">
        <v>18</v>
      </c>
      <c r="G57" s="4">
        <v>15</v>
      </c>
      <c r="H57" s="7">
        <v>25</v>
      </c>
      <c r="I57" s="4"/>
      <c r="J57" s="4"/>
      <c r="K57" s="4"/>
      <c r="L57" s="4"/>
      <c r="M57" s="4"/>
      <c r="N57" s="4"/>
      <c r="O57" s="4"/>
      <c r="P57" s="39">
        <f t="shared" si="4"/>
        <v>97</v>
      </c>
      <c r="Q57" s="6">
        <v>6</v>
      </c>
      <c r="R57" s="6"/>
    </row>
    <row r="58" spans="1:18" x14ac:dyDescent="0.5">
      <c r="A58" s="4" t="s">
        <v>15</v>
      </c>
      <c r="B58" s="5" t="s">
        <v>66</v>
      </c>
      <c r="C58" s="4" t="s">
        <v>68</v>
      </c>
      <c r="D58" s="4">
        <v>20</v>
      </c>
      <c r="E58" s="4">
        <v>19</v>
      </c>
      <c r="F58" s="4">
        <v>19</v>
      </c>
      <c r="G58" s="4">
        <v>18</v>
      </c>
      <c r="H58" s="8">
        <v>24</v>
      </c>
      <c r="I58" s="4"/>
      <c r="J58" s="4"/>
      <c r="K58" s="4"/>
      <c r="L58" s="4"/>
      <c r="M58" s="4"/>
      <c r="N58" s="4"/>
      <c r="O58" s="4"/>
      <c r="P58" s="39">
        <f t="shared" si="4"/>
        <v>100</v>
      </c>
      <c r="Q58" s="6"/>
      <c r="R58" s="6"/>
    </row>
    <row r="59" spans="1:18" x14ac:dyDescent="0.5">
      <c r="A59" s="4" t="s">
        <v>18</v>
      </c>
      <c r="B59" s="5" t="s">
        <v>66</v>
      </c>
      <c r="C59" s="4" t="s">
        <v>68</v>
      </c>
      <c r="D59" s="4">
        <v>19</v>
      </c>
      <c r="E59" s="4">
        <v>18</v>
      </c>
      <c r="F59" s="4">
        <v>17</v>
      </c>
      <c r="G59" s="4">
        <v>17</v>
      </c>
      <c r="H59" s="7">
        <v>12</v>
      </c>
      <c r="I59" s="8">
        <v>13</v>
      </c>
      <c r="J59" s="4"/>
      <c r="K59" s="4"/>
      <c r="L59" s="4"/>
      <c r="M59" s="4"/>
      <c r="N59" s="4"/>
      <c r="O59" s="4"/>
      <c r="P59" s="39">
        <f t="shared" si="4"/>
        <v>96</v>
      </c>
      <c r="Q59" s="6">
        <v>5</v>
      </c>
      <c r="R59" s="6"/>
    </row>
    <row r="60" spans="1:18" x14ac:dyDescent="0.5">
      <c r="A60" s="4" t="s">
        <v>9</v>
      </c>
      <c r="B60" s="5" t="s">
        <v>47</v>
      </c>
      <c r="C60" s="4" t="s">
        <v>48</v>
      </c>
      <c r="D60" s="4">
        <v>20</v>
      </c>
      <c r="E60" s="4">
        <v>20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39">
        <f t="shared" si="4"/>
        <v>40</v>
      </c>
      <c r="Q60" s="6"/>
      <c r="R60" s="6"/>
    </row>
    <row r="61" spans="1:18" x14ac:dyDescent="0.5">
      <c r="A61" s="4" t="s">
        <v>13</v>
      </c>
      <c r="B61" s="5" t="s">
        <v>47</v>
      </c>
      <c r="C61" s="4" t="s">
        <v>48</v>
      </c>
      <c r="D61" s="4">
        <v>20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20</v>
      </c>
      <c r="Q61" s="6"/>
      <c r="R61" s="6"/>
    </row>
    <row r="62" spans="1:18" x14ac:dyDescent="0.5">
      <c r="A62" s="4" t="s">
        <v>14</v>
      </c>
      <c r="B62" s="5" t="s">
        <v>47</v>
      </c>
      <c r="C62" s="4" t="s">
        <v>48</v>
      </c>
      <c r="D62" s="4">
        <v>23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23</v>
      </c>
      <c r="Q62" s="6">
        <v>2</v>
      </c>
      <c r="R62" s="6"/>
    </row>
    <row r="63" spans="1:18" x14ac:dyDescent="0.5">
      <c r="A63" s="4" t="s">
        <v>15</v>
      </c>
      <c r="B63" s="5" t="s">
        <v>47</v>
      </c>
      <c r="C63" s="4" t="s">
        <v>49</v>
      </c>
      <c r="D63" s="7">
        <v>10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10</v>
      </c>
      <c r="Q63" s="6"/>
      <c r="R63" s="6"/>
    </row>
    <row r="64" spans="1:18" x14ac:dyDescent="0.5">
      <c r="A64" s="4" t="s">
        <v>18</v>
      </c>
      <c r="B64" s="5" t="s">
        <v>50</v>
      </c>
      <c r="C64" s="4" t="s">
        <v>49</v>
      </c>
      <c r="D64" s="7">
        <v>10</v>
      </c>
      <c r="E64" s="8">
        <v>10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20</v>
      </c>
      <c r="Q64" s="6"/>
      <c r="R64" s="6">
        <v>2</v>
      </c>
    </row>
    <row r="65" spans="1:20" x14ac:dyDescent="0.5">
      <c r="A65" s="4" t="s">
        <v>9</v>
      </c>
      <c r="B65" s="5" t="s">
        <v>69</v>
      </c>
      <c r="C65" s="4" t="s">
        <v>70</v>
      </c>
      <c r="D65" s="4">
        <v>20</v>
      </c>
      <c r="E65" s="4">
        <v>20</v>
      </c>
      <c r="F65" s="4">
        <v>20</v>
      </c>
      <c r="G65" s="4">
        <v>18</v>
      </c>
      <c r="H65" s="4">
        <v>21</v>
      </c>
      <c r="I65" s="4"/>
      <c r="J65" s="4"/>
      <c r="K65" s="4"/>
      <c r="L65" s="4"/>
      <c r="M65" s="4"/>
      <c r="N65" s="4"/>
      <c r="O65" s="4"/>
      <c r="P65" s="39">
        <f t="shared" si="4"/>
        <v>99</v>
      </c>
      <c r="Q65" s="6"/>
      <c r="R65" s="6"/>
    </row>
    <row r="66" spans="1:20" x14ac:dyDescent="0.5">
      <c r="A66" s="4" t="s">
        <v>13</v>
      </c>
      <c r="B66" s="5" t="s">
        <v>69</v>
      </c>
      <c r="C66" s="4" t="s">
        <v>70</v>
      </c>
      <c r="D66" s="4">
        <v>18</v>
      </c>
      <c r="E66" s="4">
        <v>16</v>
      </c>
      <c r="F66" s="4">
        <v>18</v>
      </c>
      <c r="G66" s="4">
        <v>18</v>
      </c>
      <c r="H66" s="4">
        <v>13</v>
      </c>
      <c r="I66" s="4">
        <v>13</v>
      </c>
      <c r="J66" s="4"/>
      <c r="K66" s="4"/>
      <c r="L66" s="4"/>
      <c r="M66" s="4"/>
      <c r="N66" s="4"/>
      <c r="O66" s="4"/>
      <c r="P66" s="39">
        <f t="shared" si="4"/>
        <v>96</v>
      </c>
      <c r="Q66" s="6"/>
      <c r="R66" s="6"/>
    </row>
    <row r="67" spans="1:20" x14ac:dyDescent="0.5">
      <c r="A67" s="4" t="s">
        <v>14</v>
      </c>
      <c r="B67" s="5" t="s">
        <v>69</v>
      </c>
      <c r="C67" s="4" t="s">
        <v>70</v>
      </c>
      <c r="D67" s="4">
        <v>21</v>
      </c>
      <c r="E67" s="4">
        <v>21</v>
      </c>
      <c r="F67" s="7">
        <v>16</v>
      </c>
      <c r="G67" s="7">
        <v>15</v>
      </c>
      <c r="H67" s="4"/>
      <c r="I67" s="4"/>
      <c r="J67" s="4"/>
      <c r="K67" s="4"/>
      <c r="L67" s="4"/>
      <c r="M67" s="4"/>
      <c r="N67" s="4"/>
      <c r="O67" s="4"/>
      <c r="P67" s="39">
        <f t="shared" si="4"/>
        <v>73</v>
      </c>
      <c r="Q67" s="6">
        <v>4</v>
      </c>
      <c r="R67" s="6"/>
    </row>
    <row r="68" spans="1:20" x14ac:dyDescent="0.5">
      <c r="A68" s="4" t="s">
        <v>15</v>
      </c>
      <c r="B68" s="5" t="s">
        <v>69</v>
      </c>
      <c r="C68" s="4" t="s">
        <v>71</v>
      </c>
      <c r="D68" s="4">
        <v>17</v>
      </c>
      <c r="E68" s="4">
        <v>16</v>
      </c>
      <c r="F68" s="8">
        <v>16</v>
      </c>
      <c r="G68" s="4"/>
      <c r="H68" s="4"/>
      <c r="I68" s="4"/>
      <c r="J68" s="4"/>
      <c r="K68" s="4"/>
      <c r="L68" s="4"/>
      <c r="M68" s="4"/>
      <c r="N68" s="4"/>
      <c r="O68" s="4"/>
      <c r="P68" s="39">
        <f t="shared" si="4"/>
        <v>49</v>
      </c>
      <c r="Q68" s="6"/>
      <c r="R68" s="6"/>
    </row>
    <row r="69" spans="1:20" x14ac:dyDescent="0.5">
      <c r="A69" s="4" t="s">
        <v>18</v>
      </c>
      <c r="B69" s="5" t="s">
        <v>72</v>
      </c>
      <c r="C69" s="4" t="s">
        <v>71</v>
      </c>
      <c r="D69" s="4">
        <v>22</v>
      </c>
      <c r="E69" s="4">
        <v>20</v>
      </c>
      <c r="F69" s="8">
        <v>13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55</v>
      </c>
      <c r="Q69" s="6">
        <v>3</v>
      </c>
      <c r="R69" s="6"/>
    </row>
    <row r="70" spans="1:20" s="16" customFormat="1" x14ac:dyDescent="0.5">
      <c r="A70" s="50" t="s">
        <v>5</v>
      </c>
      <c r="B70" s="51"/>
      <c r="C70" s="52"/>
      <c r="D70" s="18">
        <f>SUM(D49:D69)</f>
        <v>1049</v>
      </c>
      <c r="E70" s="18">
        <f t="shared" ref="E70:P70" si="5">SUM(E49:E69)</f>
        <v>798</v>
      </c>
      <c r="F70" s="18">
        <f t="shared" si="5"/>
        <v>565</v>
      </c>
      <c r="G70" s="18">
        <f t="shared" si="5"/>
        <v>430</v>
      </c>
      <c r="H70" s="18">
        <f t="shared" si="5"/>
        <v>361</v>
      </c>
      <c r="I70" s="18">
        <f t="shared" si="5"/>
        <v>249</v>
      </c>
      <c r="J70" s="18">
        <f t="shared" si="5"/>
        <v>217</v>
      </c>
      <c r="K70" s="18">
        <f t="shared" si="5"/>
        <v>146</v>
      </c>
      <c r="L70" s="18">
        <f t="shared" si="5"/>
        <v>97</v>
      </c>
      <c r="M70" s="18">
        <f t="shared" si="5"/>
        <v>85</v>
      </c>
      <c r="N70" s="18">
        <f t="shared" si="5"/>
        <v>20</v>
      </c>
      <c r="O70" s="18">
        <f t="shared" si="5"/>
        <v>13</v>
      </c>
      <c r="P70" s="18">
        <f t="shared" si="5"/>
        <v>4030</v>
      </c>
      <c r="Q70" s="18">
        <f>SUM(Q42:Q69)</f>
        <v>359</v>
      </c>
      <c r="R70" s="18">
        <f>SUM(R42:R69)</f>
        <v>28</v>
      </c>
    </row>
    <row r="71" spans="1:20" s="16" customFormat="1" x14ac:dyDescent="0.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20" x14ac:dyDescent="0.5">
      <c r="E72" s="53" t="str">
        <f>A3</f>
        <v>ข้อมูล ณ  วันที่  5  เดือน สิงหาคม พ.ศ. 2568</v>
      </c>
      <c r="F72" s="53"/>
      <c r="G72" s="53"/>
      <c r="H72" s="53"/>
      <c r="I72" s="53"/>
      <c r="J72" s="53"/>
      <c r="K72" s="53"/>
      <c r="L72" s="53"/>
      <c r="M72" s="53"/>
      <c r="N72" s="53"/>
      <c r="O72" s="81" t="s">
        <v>102</v>
      </c>
      <c r="P72" s="81"/>
      <c r="Q72" s="81"/>
      <c r="R72" s="81"/>
    </row>
    <row r="73" spans="1:20" x14ac:dyDescent="0.5">
      <c r="H73" s="20"/>
      <c r="J73" s="66" t="s">
        <v>8</v>
      </c>
      <c r="K73" s="66"/>
    </row>
    <row r="74" spans="1:20" x14ac:dyDescent="0.5">
      <c r="H74" s="21"/>
      <c r="J74" s="22" t="s">
        <v>73</v>
      </c>
      <c r="K74" s="22"/>
      <c r="L74" s="22"/>
      <c r="M74" s="16"/>
      <c r="N74" s="16"/>
      <c r="O74" s="67" t="s">
        <v>6</v>
      </c>
      <c r="P74" s="67"/>
    </row>
    <row r="75" spans="1:20" x14ac:dyDescent="0.5">
      <c r="B75" s="16"/>
      <c r="C75" s="67" t="s">
        <v>74</v>
      </c>
      <c r="D75" s="67"/>
      <c r="E75" s="67" t="s">
        <v>75</v>
      </c>
      <c r="F75" s="67"/>
      <c r="G75" s="67" t="s">
        <v>76</v>
      </c>
      <c r="H75" s="67"/>
      <c r="I75" s="67" t="s">
        <v>7</v>
      </c>
      <c r="J75" s="67"/>
      <c r="K75" s="68" t="s">
        <v>8</v>
      </c>
      <c r="L75" s="68"/>
      <c r="M75" s="69" t="s">
        <v>77</v>
      </c>
      <c r="N75" s="69"/>
      <c r="O75" s="23" t="s">
        <v>7</v>
      </c>
      <c r="P75" s="24" t="s">
        <v>8</v>
      </c>
      <c r="Q75" s="23" t="s">
        <v>5</v>
      </c>
      <c r="R75" s="14" t="s">
        <v>78</v>
      </c>
    </row>
    <row r="76" spans="1:20" s="15" customFormat="1" x14ac:dyDescent="0.5">
      <c r="B76" s="25"/>
      <c r="C76" s="80" t="s">
        <v>93</v>
      </c>
      <c r="D76" s="80"/>
      <c r="E76" s="55">
        <v>1129</v>
      </c>
      <c r="F76" s="55"/>
      <c r="G76" s="55">
        <f>P6+P11+P17+P22+P27+P32+P37+P42+P50+P55+P60+P65</f>
        <v>1079</v>
      </c>
      <c r="H76" s="55"/>
      <c r="I76" s="55">
        <f>P6+P11+P17+P22+P27+P32+P37+P42+P50+P55+P60+P65</f>
        <v>1079</v>
      </c>
      <c r="J76" s="55"/>
      <c r="K76" s="56"/>
      <c r="L76" s="56"/>
      <c r="M76" s="57"/>
      <c r="N76" s="58"/>
      <c r="O76" s="10"/>
      <c r="P76" s="12"/>
      <c r="Q76" s="23">
        <f>SUM(I76:P76)</f>
        <v>1079</v>
      </c>
      <c r="R76" s="14">
        <f>E76-G76</f>
        <v>50</v>
      </c>
      <c r="T76" s="28"/>
    </row>
    <row r="77" spans="1:20" x14ac:dyDescent="0.5">
      <c r="B77" s="25"/>
      <c r="C77" s="80" t="s">
        <v>94</v>
      </c>
      <c r="D77" s="80"/>
      <c r="E77" s="55">
        <v>1057</v>
      </c>
      <c r="F77" s="55"/>
      <c r="G77" s="55">
        <f>P7+P12+P18+P23+P28+P33+P38+P43+P51+P56+P61+P66</f>
        <v>834</v>
      </c>
      <c r="H77" s="55"/>
      <c r="I77" s="55">
        <f>P7+P12+P18+P23+P28+P33+P38+P43+P51+P56+P61+P66</f>
        <v>834</v>
      </c>
      <c r="J77" s="55"/>
      <c r="K77" s="56"/>
      <c r="L77" s="56"/>
      <c r="M77" s="57"/>
      <c r="N77" s="58"/>
      <c r="O77" s="10"/>
      <c r="P77" s="12"/>
      <c r="Q77" s="23">
        <f t="shared" ref="Q77:Q81" si="6">SUM(I77:P77)</f>
        <v>834</v>
      </c>
      <c r="R77" s="14">
        <f t="shared" ref="R77:R81" si="7">E77-G77</f>
        <v>223</v>
      </c>
    </row>
    <row r="78" spans="1:20" x14ac:dyDescent="0.5">
      <c r="B78" s="25"/>
      <c r="C78" s="80" t="s">
        <v>95</v>
      </c>
      <c r="D78" s="80"/>
      <c r="E78" s="55">
        <v>958</v>
      </c>
      <c r="F78" s="55"/>
      <c r="G78" s="55">
        <f>P8+P13+P16+P19+P24+P29+P34+P39+P44+P52+P57+P62+P67</f>
        <v>738</v>
      </c>
      <c r="H78" s="55"/>
      <c r="I78" s="55">
        <f>G78-K78</f>
        <v>511</v>
      </c>
      <c r="J78" s="55"/>
      <c r="K78" s="56">
        <f>D13+D16+E16+D19+E19+F24+L34+M34+F39+F44+H57+F67+G67</f>
        <v>227</v>
      </c>
      <c r="L78" s="56"/>
      <c r="M78" s="57"/>
      <c r="N78" s="58"/>
      <c r="O78" s="10">
        <f>Q8+Q16+Q24+Q29+Q34+Q39+Q44+Q52+Q57+Q62+Q67</f>
        <v>129</v>
      </c>
      <c r="P78" s="12">
        <f>R13</f>
        <v>4</v>
      </c>
      <c r="Q78" s="23">
        <f t="shared" si="6"/>
        <v>871</v>
      </c>
      <c r="R78" s="14">
        <f t="shared" si="7"/>
        <v>220</v>
      </c>
    </row>
    <row r="79" spans="1:20" s="15" customFormat="1" x14ac:dyDescent="0.5">
      <c r="B79" s="25"/>
      <c r="C79" s="80" t="s">
        <v>96</v>
      </c>
      <c r="D79" s="80"/>
      <c r="E79" s="55">
        <v>705</v>
      </c>
      <c r="F79" s="55"/>
      <c r="G79" s="55">
        <f>P9+P14+P20+P25+P30+P35+P40+P45+P53+P58+P63+P68</f>
        <v>677</v>
      </c>
      <c r="H79" s="55"/>
      <c r="I79" s="55">
        <f>G79-K79-M79</f>
        <v>345</v>
      </c>
      <c r="J79" s="55"/>
      <c r="K79" s="56">
        <f>H9+I9+J9+F25+H35+I35+J35+K35+E40+D63+D14+D30</f>
        <v>179</v>
      </c>
      <c r="L79" s="56"/>
      <c r="M79" s="57">
        <f>L9+M9+D20+E20+G25+L35+M35+H58+F68</f>
        <v>153</v>
      </c>
      <c r="N79" s="58"/>
      <c r="O79" s="10"/>
      <c r="P79" s="12"/>
      <c r="Q79" s="23">
        <f t="shared" si="6"/>
        <v>677</v>
      </c>
      <c r="R79" s="14">
        <f t="shared" si="7"/>
        <v>28</v>
      </c>
    </row>
    <row r="80" spans="1:20" x14ac:dyDescent="0.5">
      <c r="B80" s="25"/>
      <c r="C80" s="80" t="s">
        <v>97</v>
      </c>
      <c r="D80" s="80"/>
      <c r="E80" s="55">
        <v>786</v>
      </c>
      <c r="F80" s="55"/>
      <c r="G80" s="55">
        <f>P10+P15+P21+P26+P31+P36+P41+P46+P54+P59+P64+P69</f>
        <v>702</v>
      </c>
      <c r="H80" s="55"/>
      <c r="I80" s="55">
        <f>G80-K80-M80</f>
        <v>385</v>
      </c>
      <c r="J80" s="55"/>
      <c r="K80" s="56">
        <f>H10+I10+D15+D21+F26+D31+J36+K36+L36+E41+H59+D64</f>
        <v>199</v>
      </c>
      <c r="L80" s="56"/>
      <c r="M80" s="57">
        <f>J10+G26+N36+O36+F41+G46+I59+E64+F69</f>
        <v>118</v>
      </c>
      <c r="N80" s="58"/>
      <c r="O80" s="10">
        <f>Q10+Q26+Q36+Q46+Q59+Q69</f>
        <v>44</v>
      </c>
      <c r="P80" s="12">
        <f>R10+R21+R31+R36+R41+R46+R64</f>
        <v>10</v>
      </c>
      <c r="Q80" s="23">
        <f t="shared" si="6"/>
        <v>756</v>
      </c>
      <c r="R80" s="14">
        <f t="shared" si="7"/>
        <v>84</v>
      </c>
    </row>
    <row r="81" spans="2:18" x14ac:dyDescent="0.5">
      <c r="B81" s="29"/>
      <c r="C81" s="59" t="s">
        <v>5</v>
      </c>
      <c r="D81" s="59"/>
      <c r="E81" s="59">
        <f>SUM(E76:F80)</f>
        <v>4635</v>
      </c>
      <c r="F81" s="59"/>
      <c r="G81" s="60">
        <f>SUM(G76:H80)</f>
        <v>4030</v>
      </c>
      <c r="H81" s="61"/>
      <c r="I81" s="62">
        <f>SUM(I76:J80)</f>
        <v>3154</v>
      </c>
      <c r="J81" s="61"/>
      <c r="K81" s="63">
        <f>SUM(K76:L80)</f>
        <v>605</v>
      </c>
      <c r="L81" s="63"/>
      <c r="M81" s="64">
        <f>SUM(M76:N80)</f>
        <v>271</v>
      </c>
      <c r="N81" s="65"/>
      <c r="O81" s="23">
        <f>SUM(O76:O80)</f>
        <v>173</v>
      </c>
      <c r="P81" s="24">
        <f>SUM(P76:P80)</f>
        <v>14</v>
      </c>
      <c r="Q81" s="23">
        <f t="shared" si="6"/>
        <v>4217</v>
      </c>
      <c r="R81" s="14">
        <f t="shared" si="7"/>
        <v>605</v>
      </c>
    </row>
    <row r="82" spans="2:18" ht="26.25" customHeight="1" x14ac:dyDescent="0.5"/>
    <row r="83" spans="2:18" x14ac:dyDescent="0.5">
      <c r="J83" s="53"/>
      <c r="K83" s="53"/>
      <c r="L83" s="53"/>
      <c r="M83" s="53"/>
      <c r="N83" s="53"/>
      <c r="O83" s="53"/>
      <c r="P83" s="53"/>
    </row>
    <row r="84" spans="2:18" x14ac:dyDescent="0.5">
      <c r="J84" s="19"/>
      <c r="K84" s="19"/>
      <c r="L84" s="19"/>
      <c r="M84" s="19"/>
      <c r="N84" s="19"/>
      <c r="O84" s="19"/>
      <c r="P84" s="19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A97" s="4" t="s">
        <v>9</v>
      </c>
      <c r="B97" s="32" t="str">
        <f>B6</f>
        <v>ช่างยนต์</v>
      </c>
      <c r="C97" s="33">
        <f t="shared" ref="C97:J97" si="8">D6</f>
        <v>21</v>
      </c>
      <c r="D97" s="33">
        <f t="shared" si="8"/>
        <v>21</v>
      </c>
      <c r="E97" s="33">
        <f t="shared" si="8"/>
        <v>20</v>
      </c>
      <c r="F97" s="33">
        <f t="shared" si="8"/>
        <v>19</v>
      </c>
      <c r="G97" s="33">
        <f t="shared" si="8"/>
        <v>20</v>
      </c>
      <c r="H97" s="33">
        <f t="shared" si="8"/>
        <v>19</v>
      </c>
      <c r="I97" s="33">
        <f t="shared" si="8"/>
        <v>20</v>
      </c>
      <c r="J97" s="33">
        <f t="shared" si="8"/>
        <v>19</v>
      </c>
      <c r="K97" s="33"/>
      <c r="L97" s="33"/>
      <c r="M97" s="33"/>
      <c r="N97" s="33"/>
      <c r="O97" s="42"/>
      <c r="P97" s="6">
        <f>SUM(C97:O97)</f>
        <v>159</v>
      </c>
    </row>
    <row r="98" spans="1:16" x14ac:dyDescent="0.5">
      <c r="A98" s="4" t="s">
        <v>9</v>
      </c>
      <c r="B98" s="5" t="s">
        <v>20</v>
      </c>
      <c r="C98" s="33">
        <f>D11</f>
        <v>20</v>
      </c>
      <c r="D98" s="33">
        <f>E11</f>
        <v>19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6">
        <f t="shared" ref="P98:P108" si="9">SUM(C98:O98)</f>
        <v>39</v>
      </c>
    </row>
    <row r="99" spans="1:16" x14ac:dyDescent="0.5">
      <c r="A99" s="4" t="s">
        <v>9</v>
      </c>
      <c r="B99" s="32" t="str">
        <f>B17</f>
        <v>ยานยนต์ไฟฟ้า</v>
      </c>
      <c r="C99" s="33">
        <f>D17</f>
        <v>21</v>
      </c>
      <c r="D99" s="33">
        <f>E17</f>
        <v>21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6">
        <f t="shared" si="9"/>
        <v>42</v>
      </c>
    </row>
    <row r="100" spans="1:16" x14ac:dyDescent="0.5">
      <c r="A100" s="4" t="s">
        <v>9</v>
      </c>
      <c r="B100" s="32" t="str">
        <f>B22</f>
        <v>ช่างกลโรงงาน</v>
      </c>
      <c r="C100" s="33">
        <f t="shared" ref="C100:H100" si="10">D22</f>
        <v>20</v>
      </c>
      <c r="D100" s="33">
        <f t="shared" si="10"/>
        <v>20</v>
      </c>
      <c r="E100" s="33">
        <f t="shared" si="10"/>
        <v>19</v>
      </c>
      <c r="F100" s="33">
        <f t="shared" si="10"/>
        <v>19</v>
      </c>
      <c r="G100" s="33">
        <f t="shared" si="10"/>
        <v>19</v>
      </c>
      <c r="H100" s="33">
        <f t="shared" si="10"/>
        <v>16</v>
      </c>
      <c r="I100" s="33"/>
      <c r="J100" s="33"/>
      <c r="K100" s="33"/>
      <c r="L100" s="4"/>
      <c r="M100" s="4"/>
      <c r="N100" s="4"/>
      <c r="O100" s="6"/>
      <c r="P100" s="6">
        <f t="shared" si="9"/>
        <v>113</v>
      </c>
    </row>
    <row r="101" spans="1:16" x14ac:dyDescent="0.5">
      <c r="A101" s="4" t="s">
        <v>9</v>
      </c>
      <c r="B101" s="32" t="str">
        <f>B27</f>
        <v>ช่างเชื่อมโลหะ</v>
      </c>
      <c r="C101" s="33">
        <f>D27</f>
        <v>17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17</v>
      </c>
    </row>
    <row r="102" spans="1:16" x14ac:dyDescent="0.5">
      <c r="A102" s="4" t="s">
        <v>9</v>
      </c>
      <c r="B102" s="32" t="str">
        <f>B32</f>
        <v>ช่างไฟฟ้า</v>
      </c>
      <c r="C102" s="33">
        <f t="shared" ref="C102:L102" si="11">D32</f>
        <v>19</v>
      </c>
      <c r="D102" s="33">
        <f t="shared" si="11"/>
        <v>20</v>
      </c>
      <c r="E102" s="33">
        <f t="shared" si="11"/>
        <v>16</v>
      </c>
      <c r="F102" s="33">
        <f t="shared" si="11"/>
        <v>20</v>
      </c>
      <c r="G102" s="33">
        <f t="shared" si="11"/>
        <v>20</v>
      </c>
      <c r="H102" s="33">
        <f t="shared" si="11"/>
        <v>20</v>
      </c>
      <c r="I102" s="33">
        <f t="shared" si="11"/>
        <v>19</v>
      </c>
      <c r="J102" s="33">
        <f t="shared" si="11"/>
        <v>19</v>
      </c>
      <c r="K102" s="33">
        <f t="shared" si="11"/>
        <v>19</v>
      </c>
      <c r="L102" s="33">
        <f t="shared" si="11"/>
        <v>20</v>
      </c>
      <c r="M102" s="33"/>
      <c r="N102" s="4"/>
      <c r="O102" s="6"/>
      <c r="P102" s="6">
        <f t="shared" si="9"/>
        <v>192</v>
      </c>
    </row>
    <row r="103" spans="1:16" x14ac:dyDescent="0.5">
      <c r="A103" s="4" t="s">
        <v>9</v>
      </c>
      <c r="B103" s="32" t="str">
        <f>B37</f>
        <v>อิเล็กทรอนิกส์</v>
      </c>
      <c r="C103" s="33">
        <f>D37</f>
        <v>20</v>
      </c>
      <c r="D103" s="33">
        <f>E37</f>
        <v>19</v>
      </c>
      <c r="E103" s="33">
        <f>F37</f>
        <v>19</v>
      </c>
      <c r="F103" s="33">
        <f>G37</f>
        <v>17</v>
      </c>
      <c r="G103" s="33"/>
      <c r="H103" s="33"/>
      <c r="I103" s="33"/>
      <c r="J103" s="33"/>
      <c r="K103" s="4"/>
      <c r="L103" s="4"/>
      <c r="M103" s="4"/>
      <c r="N103" s="4"/>
      <c r="O103" s="6"/>
      <c r="P103" s="6">
        <f t="shared" si="9"/>
        <v>75</v>
      </c>
    </row>
    <row r="104" spans="1:16" x14ac:dyDescent="0.5">
      <c r="A104" s="4" t="s">
        <v>9</v>
      </c>
      <c r="B104" s="32" t="str">
        <f>B42</f>
        <v>ช่างก่อสร้าง</v>
      </c>
      <c r="C104" s="33">
        <f t="shared" ref="C104:H104" si="12">D42</f>
        <v>21</v>
      </c>
      <c r="D104" s="33">
        <f t="shared" si="12"/>
        <v>20</v>
      </c>
      <c r="E104" s="33">
        <f t="shared" si="12"/>
        <v>17</v>
      </c>
      <c r="F104" s="33">
        <f t="shared" si="12"/>
        <v>18</v>
      </c>
      <c r="G104" s="33">
        <f t="shared" si="12"/>
        <v>18</v>
      </c>
      <c r="H104" s="33">
        <f t="shared" si="12"/>
        <v>18</v>
      </c>
      <c r="I104" s="33"/>
      <c r="J104" s="33"/>
      <c r="K104" s="33"/>
      <c r="L104" s="33"/>
      <c r="M104" s="4"/>
      <c r="N104" s="4"/>
      <c r="O104" s="6"/>
      <c r="P104" s="6">
        <f t="shared" si="9"/>
        <v>112</v>
      </c>
    </row>
    <row r="105" spans="1:16" x14ac:dyDescent="0.5">
      <c r="A105" s="4" t="s">
        <v>9</v>
      </c>
      <c r="B105" s="32" t="s">
        <v>59</v>
      </c>
      <c r="C105" s="33">
        <f>D50</f>
        <v>17</v>
      </c>
      <c r="D105" s="33">
        <f>E50</f>
        <v>17</v>
      </c>
      <c r="E105" s="33"/>
      <c r="F105" s="33"/>
      <c r="G105" s="33"/>
      <c r="H105" s="4"/>
      <c r="I105" s="4"/>
      <c r="J105" s="4"/>
      <c r="K105" s="4"/>
      <c r="L105" s="4"/>
      <c r="M105" s="4"/>
      <c r="N105" s="4"/>
      <c r="O105" s="6"/>
      <c r="P105" s="6">
        <f t="shared" si="9"/>
        <v>34</v>
      </c>
    </row>
    <row r="106" spans="1:16" x14ac:dyDescent="0.5">
      <c r="A106" s="4" t="s">
        <v>9</v>
      </c>
      <c r="B106" s="32" t="str">
        <f>B55</f>
        <v>โยธา</v>
      </c>
      <c r="C106" s="33">
        <f t="shared" ref="C106:J106" si="13">D55</f>
        <v>21</v>
      </c>
      <c r="D106" s="33">
        <f t="shared" si="13"/>
        <v>21</v>
      </c>
      <c r="E106" s="33">
        <f t="shared" si="13"/>
        <v>19</v>
      </c>
      <c r="F106" s="33">
        <f t="shared" si="13"/>
        <v>20</v>
      </c>
      <c r="G106" s="33">
        <f t="shared" si="13"/>
        <v>19</v>
      </c>
      <c r="H106" s="33">
        <f t="shared" si="13"/>
        <v>19</v>
      </c>
      <c r="I106" s="33">
        <f t="shared" si="13"/>
        <v>18</v>
      </c>
      <c r="J106" s="33">
        <f t="shared" si="13"/>
        <v>20</v>
      </c>
      <c r="K106" s="33"/>
      <c r="L106" s="33"/>
      <c r="M106" s="33"/>
      <c r="N106" s="33"/>
      <c r="O106" s="6"/>
      <c r="P106" s="6">
        <f t="shared" si="9"/>
        <v>157</v>
      </c>
    </row>
    <row r="107" spans="1:16" x14ac:dyDescent="0.5">
      <c r="A107" s="4" t="s">
        <v>9</v>
      </c>
      <c r="B107" s="32" t="s">
        <v>90</v>
      </c>
      <c r="C107" s="33">
        <f>D60</f>
        <v>20</v>
      </c>
      <c r="D107" s="33">
        <f>E60</f>
        <v>20</v>
      </c>
      <c r="E107" s="33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6">
        <f t="shared" si="9"/>
        <v>40</v>
      </c>
    </row>
    <row r="108" spans="1:16" x14ac:dyDescent="0.5">
      <c r="A108" s="4" t="s">
        <v>9</v>
      </c>
      <c r="B108" s="32" t="str">
        <f>B65</f>
        <v>เทคโนโลยีสารสนเทศ</v>
      </c>
      <c r="C108" s="33">
        <f>D65</f>
        <v>20</v>
      </c>
      <c r="D108" s="33">
        <f>E65</f>
        <v>20</v>
      </c>
      <c r="E108" s="33">
        <f>F65</f>
        <v>20</v>
      </c>
      <c r="F108" s="33">
        <f>G65</f>
        <v>18</v>
      </c>
      <c r="G108" s="33">
        <f>H65</f>
        <v>21</v>
      </c>
      <c r="H108" s="33"/>
      <c r="I108" s="33"/>
      <c r="J108" s="33"/>
      <c r="K108" s="33"/>
      <c r="L108" s="33"/>
      <c r="M108" s="4"/>
      <c r="N108" s="4"/>
      <c r="O108" s="6"/>
      <c r="P108" s="6">
        <f t="shared" si="9"/>
        <v>99</v>
      </c>
    </row>
    <row r="109" spans="1:16" x14ac:dyDescent="0.5">
      <c r="A109" s="46" t="s">
        <v>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  <c r="P109" s="35">
        <f>SUM(P97:P108)</f>
        <v>1079</v>
      </c>
    </row>
    <row r="110" spans="1:16" x14ac:dyDescent="0.5">
      <c r="A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7"/>
    </row>
    <row r="111" spans="1:16" x14ac:dyDescent="0.5">
      <c r="A111" s="4" t="s">
        <v>13</v>
      </c>
      <c r="B111" s="5" t="s">
        <v>79</v>
      </c>
      <c r="C111" s="4">
        <f t="shared" ref="C111:J111" si="14">D7</f>
        <v>19</v>
      </c>
      <c r="D111" s="4">
        <f t="shared" si="14"/>
        <v>18</v>
      </c>
      <c r="E111" s="4">
        <f t="shared" si="14"/>
        <v>15</v>
      </c>
      <c r="F111" s="4">
        <f t="shared" si="14"/>
        <v>16</v>
      </c>
      <c r="G111" s="4">
        <f t="shared" si="14"/>
        <v>15</v>
      </c>
      <c r="H111" s="4">
        <f t="shared" si="14"/>
        <v>13</v>
      </c>
      <c r="I111" s="4">
        <f t="shared" si="14"/>
        <v>17</v>
      </c>
      <c r="J111" s="4">
        <f t="shared" si="14"/>
        <v>13</v>
      </c>
      <c r="K111" s="4"/>
      <c r="L111" s="4"/>
      <c r="M111" s="4"/>
      <c r="N111" s="4"/>
      <c r="O111" s="6"/>
      <c r="P111" s="6">
        <f>SUM(C111:O111)</f>
        <v>126</v>
      </c>
    </row>
    <row r="112" spans="1:16" x14ac:dyDescent="0.5">
      <c r="A112" s="4" t="s">
        <v>13</v>
      </c>
      <c r="B112" s="5" t="s">
        <v>20</v>
      </c>
      <c r="C112" s="4">
        <f>D12</f>
        <v>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6">
        <f t="shared" ref="P112:P122" si="15">SUM(C112:O112)</f>
        <v>8</v>
      </c>
    </row>
    <row r="113" spans="1:18" x14ac:dyDescent="0.5">
      <c r="A113" s="4" t="s">
        <v>13</v>
      </c>
      <c r="B113" s="5" t="s">
        <v>27</v>
      </c>
      <c r="C113" s="4">
        <f>D18</f>
        <v>17</v>
      </c>
      <c r="D113" s="4">
        <f>E18</f>
        <v>14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6">
        <f t="shared" si="15"/>
        <v>31</v>
      </c>
    </row>
    <row r="114" spans="1:18" x14ac:dyDescent="0.5">
      <c r="A114" s="4" t="s">
        <v>13</v>
      </c>
      <c r="B114" s="5" t="s">
        <v>80</v>
      </c>
      <c r="C114" s="4">
        <f>D23</f>
        <v>14</v>
      </c>
      <c r="D114" s="4">
        <f>E23</f>
        <v>14</v>
      </c>
      <c r="E114" s="4">
        <f>F23</f>
        <v>24</v>
      </c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si="15"/>
        <v>52</v>
      </c>
    </row>
    <row r="115" spans="1:18" x14ac:dyDescent="0.5">
      <c r="A115" s="4" t="s">
        <v>13</v>
      </c>
      <c r="B115" s="5" t="s">
        <v>81</v>
      </c>
      <c r="C115" s="4">
        <f>D28</f>
        <v>14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5"/>
        <v>14</v>
      </c>
    </row>
    <row r="116" spans="1:18" x14ac:dyDescent="0.5">
      <c r="A116" s="4" t="s">
        <v>13</v>
      </c>
      <c r="B116" s="5" t="s">
        <v>82</v>
      </c>
      <c r="C116" s="4">
        <f t="shared" ref="C116:L116" si="16">D33</f>
        <v>19</v>
      </c>
      <c r="D116" s="4">
        <f t="shared" si="16"/>
        <v>19</v>
      </c>
      <c r="E116" s="4">
        <f t="shared" si="16"/>
        <v>21</v>
      </c>
      <c r="F116" s="4">
        <f t="shared" si="16"/>
        <v>19</v>
      </c>
      <c r="G116" s="4">
        <f t="shared" si="16"/>
        <v>17</v>
      </c>
      <c r="H116" s="4">
        <f t="shared" si="16"/>
        <v>17</v>
      </c>
      <c r="I116" s="4">
        <f t="shared" si="16"/>
        <v>17</v>
      </c>
      <c r="J116" s="4">
        <f t="shared" si="16"/>
        <v>16</v>
      </c>
      <c r="K116" s="4">
        <f t="shared" si="16"/>
        <v>16</v>
      </c>
      <c r="L116" s="4">
        <f t="shared" si="16"/>
        <v>16</v>
      </c>
      <c r="M116" s="4"/>
      <c r="N116" s="4"/>
      <c r="O116" s="6"/>
      <c r="P116" s="6">
        <f t="shared" si="15"/>
        <v>177</v>
      </c>
    </row>
    <row r="117" spans="1:18" x14ac:dyDescent="0.5">
      <c r="A117" s="4" t="s">
        <v>13</v>
      </c>
      <c r="B117" s="5" t="s">
        <v>51</v>
      </c>
      <c r="C117" s="4">
        <f>D38</f>
        <v>20</v>
      </c>
      <c r="D117" s="4">
        <f>E38</f>
        <v>14</v>
      </c>
      <c r="E117" s="4">
        <f>F38</f>
        <v>15</v>
      </c>
      <c r="F117" s="4">
        <f>G38</f>
        <v>18</v>
      </c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5"/>
        <v>67</v>
      </c>
    </row>
    <row r="118" spans="1:18" x14ac:dyDescent="0.5">
      <c r="A118" s="4" t="s">
        <v>13</v>
      </c>
      <c r="B118" s="5" t="s">
        <v>83</v>
      </c>
      <c r="C118" s="4">
        <f>D43</f>
        <v>18</v>
      </c>
      <c r="D118" s="4">
        <f>E43</f>
        <v>14</v>
      </c>
      <c r="E118" s="4">
        <f>F43</f>
        <v>14</v>
      </c>
      <c r="F118" s="4">
        <f>G43</f>
        <v>19</v>
      </c>
      <c r="G118" s="4">
        <f>H43</f>
        <v>21</v>
      </c>
      <c r="H118" s="4"/>
      <c r="I118" s="4"/>
      <c r="J118" s="4"/>
      <c r="K118" s="4"/>
      <c r="L118" s="4"/>
      <c r="M118" s="4"/>
      <c r="N118" s="4"/>
      <c r="O118" s="6"/>
      <c r="P118" s="6">
        <f t="shared" si="15"/>
        <v>86</v>
      </c>
    </row>
    <row r="119" spans="1:18" x14ac:dyDescent="0.5">
      <c r="A119" s="4" t="s">
        <v>13</v>
      </c>
      <c r="B119" s="32" t="s">
        <v>59</v>
      </c>
      <c r="C119" s="4">
        <f>D51</f>
        <v>16</v>
      </c>
      <c r="D119" s="4">
        <f>E51</f>
        <v>12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5"/>
        <v>28</v>
      </c>
    </row>
    <row r="120" spans="1:18" x14ac:dyDescent="0.5">
      <c r="A120" s="4" t="s">
        <v>13</v>
      </c>
      <c r="B120" s="32" t="s">
        <v>66</v>
      </c>
      <c r="C120" s="4">
        <f t="shared" ref="C120:I120" si="17">D56</f>
        <v>19</v>
      </c>
      <c r="D120" s="4">
        <f t="shared" si="17"/>
        <v>20</v>
      </c>
      <c r="E120" s="4">
        <f t="shared" si="17"/>
        <v>16</v>
      </c>
      <c r="F120" s="4">
        <f t="shared" si="17"/>
        <v>19</v>
      </c>
      <c r="G120" s="4">
        <f t="shared" si="17"/>
        <v>16</v>
      </c>
      <c r="H120" s="4">
        <f t="shared" si="17"/>
        <v>13</v>
      </c>
      <c r="I120" s="4">
        <f t="shared" si="17"/>
        <v>26</v>
      </c>
      <c r="J120" s="4"/>
      <c r="K120" s="4"/>
      <c r="L120" s="4"/>
      <c r="M120" s="4"/>
      <c r="N120" s="4"/>
      <c r="O120" s="6"/>
      <c r="P120" s="6">
        <f t="shared" si="15"/>
        <v>129</v>
      </c>
    </row>
    <row r="121" spans="1:18" x14ac:dyDescent="0.5">
      <c r="A121" s="4" t="s">
        <v>13</v>
      </c>
      <c r="B121" s="32" t="s">
        <v>90</v>
      </c>
      <c r="C121" s="4">
        <f>D61</f>
        <v>20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5"/>
        <v>20</v>
      </c>
    </row>
    <row r="122" spans="1:18" x14ac:dyDescent="0.5">
      <c r="A122" s="4" t="s">
        <v>13</v>
      </c>
      <c r="B122" s="5" t="s">
        <v>69</v>
      </c>
      <c r="C122" s="4">
        <f t="shared" ref="C122:H122" si="18">D66</f>
        <v>18</v>
      </c>
      <c r="D122" s="4">
        <f t="shared" si="18"/>
        <v>16</v>
      </c>
      <c r="E122" s="4">
        <f t="shared" si="18"/>
        <v>18</v>
      </c>
      <c r="F122" s="4">
        <f t="shared" si="18"/>
        <v>18</v>
      </c>
      <c r="G122" s="4">
        <f t="shared" si="18"/>
        <v>13</v>
      </c>
      <c r="H122" s="4">
        <f t="shared" si="18"/>
        <v>13</v>
      </c>
      <c r="I122" s="4"/>
      <c r="J122" s="4"/>
      <c r="K122" s="4"/>
      <c r="L122" s="4"/>
      <c r="M122" s="4"/>
      <c r="N122" s="4"/>
      <c r="O122" s="6"/>
      <c r="P122" s="6">
        <f t="shared" si="15"/>
        <v>96</v>
      </c>
    </row>
    <row r="123" spans="1:18" s="16" customFormat="1" x14ac:dyDescent="0.5">
      <c r="A123" s="46" t="s">
        <v>5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8"/>
      <c r="P123" s="35">
        <f>SUM(P111:P122)</f>
        <v>834</v>
      </c>
      <c r="Q123" s="17"/>
      <c r="R123" s="17"/>
    </row>
    <row r="124" spans="1:18" x14ac:dyDescent="0.5">
      <c r="A124" s="19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5" spans="1:18" x14ac:dyDescent="0.5">
      <c r="A125" s="19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</row>
    <row r="126" spans="1:18" x14ac:dyDescent="0.5">
      <c r="A126" s="4" t="s">
        <v>14</v>
      </c>
      <c r="B126" s="32" t="s">
        <v>79</v>
      </c>
      <c r="C126" s="33">
        <f t="shared" ref="C126:H126" si="19">D8</f>
        <v>20</v>
      </c>
      <c r="D126" s="33">
        <f t="shared" si="19"/>
        <v>19</v>
      </c>
      <c r="E126" s="33">
        <f t="shared" si="19"/>
        <v>11</v>
      </c>
      <c r="F126" s="33">
        <f t="shared" si="19"/>
        <v>15</v>
      </c>
      <c r="G126" s="33">
        <f t="shared" si="19"/>
        <v>14</v>
      </c>
      <c r="H126" s="33">
        <f t="shared" si="19"/>
        <v>12</v>
      </c>
      <c r="I126" s="33"/>
      <c r="J126" s="33"/>
      <c r="K126" s="33"/>
      <c r="L126" s="33"/>
      <c r="M126" s="33"/>
      <c r="N126" s="4"/>
      <c r="O126" s="6"/>
      <c r="P126" s="6">
        <f>SUM(C126:O126)</f>
        <v>91</v>
      </c>
      <c r="Q126" s="6"/>
      <c r="R126" s="6"/>
    </row>
    <row r="127" spans="1:18" x14ac:dyDescent="0.5">
      <c r="A127" s="4" t="s">
        <v>14</v>
      </c>
      <c r="B127" s="32" t="s">
        <v>20</v>
      </c>
      <c r="C127" s="43">
        <f>D13</f>
        <v>18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6">
        <f t="shared" ref="P127:P138" si="20">SUM(C127:O127)</f>
        <v>18</v>
      </c>
      <c r="Q127" s="6"/>
      <c r="R127" s="6"/>
    </row>
    <row r="128" spans="1:18" x14ac:dyDescent="0.5">
      <c r="A128" s="4" t="s">
        <v>14</v>
      </c>
      <c r="B128" s="32" t="str">
        <f>B16</f>
        <v>จักรยานยนต์และเครื่องยนต์เล็ก</v>
      </c>
      <c r="C128" s="43">
        <f>D16</f>
        <v>13</v>
      </c>
      <c r="D128" s="43">
        <f>E16</f>
        <v>13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6">
        <f t="shared" si="20"/>
        <v>26</v>
      </c>
      <c r="Q128" s="6"/>
      <c r="R128" s="6"/>
    </row>
    <row r="129" spans="1:18" x14ac:dyDescent="0.5">
      <c r="A129" s="4" t="s">
        <v>14</v>
      </c>
      <c r="B129" s="5" t="s">
        <v>27</v>
      </c>
      <c r="C129" s="43">
        <f>D19</f>
        <v>16</v>
      </c>
      <c r="D129" s="43">
        <f>E19</f>
        <v>15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si="20"/>
        <v>31</v>
      </c>
      <c r="Q129" s="6"/>
      <c r="R129" s="6"/>
    </row>
    <row r="130" spans="1:18" x14ac:dyDescent="0.5">
      <c r="A130" s="4" t="s">
        <v>14</v>
      </c>
      <c r="B130" s="32" t="s">
        <v>80</v>
      </c>
      <c r="C130" s="33">
        <f>D24</f>
        <v>18</v>
      </c>
      <c r="D130" s="33">
        <f>E24</f>
        <v>16</v>
      </c>
      <c r="E130" s="43">
        <f>F24</f>
        <v>23</v>
      </c>
      <c r="F130" s="33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0"/>
        <v>57</v>
      </c>
      <c r="Q130" s="6"/>
      <c r="R130" s="6"/>
    </row>
    <row r="131" spans="1:18" x14ac:dyDescent="0.5">
      <c r="A131" s="4" t="s">
        <v>14</v>
      </c>
      <c r="B131" s="32" t="s">
        <v>81</v>
      </c>
      <c r="C131" s="33">
        <f>D29</f>
        <v>9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0"/>
        <v>9</v>
      </c>
      <c r="Q131" s="6"/>
      <c r="R131" s="6"/>
    </row>
    <row r="132" spans="1:18" x14ac:dyDescent="0.5">
      <c r="A132" s="4" t="s">
        <v>14</v>
      </c>
      <c r="B132" s="32" t="s">
        <v>82</v>
      </c>
      <c r="C132" s="33">
        <f t="shared" ref="C132:L132" si="21">D34</f>
        <v>20</v>
      </c>
      <c r="D132" s="33">
        <f t="shared" si="21"/>
        <v>17</v>
      </c>
      <c r="E132" s="33">
        <f t="shared" si="21"/>
        <v>19</v>
      </c>
      <c r="F132" s="33">
        <f t="shared" si="21"/>
        <v>18</v>
      </c>
      <c r="G132" s="33">
        <f t="shared" si="21"/>
        <v>17</v>
      </c>
      <c r="H132" s="33">
        <f t="shared" si="21"/>
        <v>18</v>
      </c>
      <c r="I132" s="33">
        <f t="shared" si="21"/>
        <v>18</v>
      </c>
      <c r="J132" s="33">
        <f t="shared" si="21"/>
        <v>19</v>
      </c>
      <c r="K132" s="43">
        <f t="shared" si="21"/>
        <v>16</v>
      </c>
      <c r="L132" s="43">
        <f t="shared" si="21"/>
        <v>13</v>
      </c>
      <c r="M132" s="4"/>
      <c r="N132" s="4"/>
      <c r="O132" s="6"/>
      <c r="P132" s="6">
        <f t="shared" si="20"/>
        <v>175</v>
      </c>
      <c r="Q132" s="6"/>
      <c r="R132" s="6"/>
    </row>
    <row r="133" spans="1:18" x14ac:dyDescent="0.5">
      <c r="A133" s="4" t="s">
        <v>14</v>
      </c>
      <c r="B133" s="32" t="s">
        <v>51</v>
      </c>
      <c r="C133" s="33">
        <f>D39</f>
        <v>19</v>
      </c>
      <c r="D133" s="33">
        <f>E39</f>
        <v>18</v>
      </c>
      <c r="E133" s="43">
        <f>F39</f>
        <v>23</v>
      </c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0"/>
        <v>60</v>
      </c>
      <c r="Q133" s="6"/>
      <c r="R133" s="6"/>
    </row>
    <row r="134" spans="1:18" x14ac:dyDescent="0.5">
      <c r="A134" s="4" t="s">
        <v>14</v>
      </c>
      <c r="B134" s="32" t="s">
        <v>83</v>
      </c>
      <c r="C134" s="33">
        <f>D44</f>
        <v>21</v>
      </c>
      <c r="D134" s="33">
        <f>E44</f>
        <v>16</v>
      </c>
      <c r="E134" s="43">
        <f>F44</f>
        <v>21</v>
      </c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6">
        <f t="shared" si="20"/>
        <v>58</v>
      </c>
      <c r="Q134" s="6"/>
      <c r="R134" s="6"/>
    </row>
    <row r="135" spans="1:18" x14ac:dyDescent="0.5">
      <c r="A135" s="4" t="s">
        <v>14</v>
      </c>
      <c r="B135" s="32" t="s">
        <v>59</v>
      </c>
      <c r="C135" s="33">
        <f>D52</f>
        <v>20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0"/>
        <v>20</v>
      </c>
      <c r="Q135" s="6"/>
      <c r="R135" s="6"/>
    </row>
    <row r="136" spans="1:18" x14ac:dyDescent="0.5">
      <c r="A136" s="4" t="s">
        <v>14</v>
      </c>
      <c r="B136" s="32" t="s">
        <v>66</v>
      </c>
      <c r="C136" s="33">
        <f>D57</f>
        <v>19</v>
      </c>
      <c r="D136" s="33">
        <f>E57</f>
        <v>20</v>
      </c>
      <c r="E136" s="33">
        <f>F57</f>
        <v>18</v>
      </c>
      <c r="F136" s="33">
        <f>G57</f>
        <v>15</v>
      </c>
      <c r="G136" s="43">
        <f>H57</f>
        <v>25</v>
      </c>
      <c r="H136" s="33"/>
      <c r="I136" s="4"/>
      <c r="J136" s="4"/>
      <c r="K136" s="4"/>
      <c r="L136" s="4"/>
      <c r="M136" s="4"/>
      <c r="N136" s="4"/>
      <c r="O136" s="6"/>
      <c r="P136" s="6">
        <f t="shared" si="20"/>
        <v>97</v>
      </c>
      <c r="Q136" s="6"/>
      <c r="R136" s="6"/>
    </row>
    <row r="137" spans="1:18" x14ac:dyDescent="0.5">
      <c r="A137" s="4" t="s">
        <v>14</v>
      </c>
      <c r="B137" s="32" t="s">
        <v>90</v>
      </c>
      <c r="C137" s="33">
        <f>D62</f>
        <v>23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0"/>
        <v>23</v>
      </c>
      <c r="Q137" s="6"/>
      <c r="R137" s="6"/>
    </row>
    <row r="138" spans="1:18" x14ac:dyDescent="0.5">
      <c r="A138" s="4" t="s">
        <v>14</v>
      </c>
      <c r="B138" s="32" t="s">
        <v>69</v>
      </c>
      <c r="C138" s="33">
        <f>D67</f>
        <v>21</v>
      </c>
      <c r="D138" s="33">
        <f>E67</f>
        <v>21</v>
      </c>
      <c r="E138" s="43">
        <f>F67</f>
        <v>16</v>
      </c>
      <c r="F138" s="43">
        <f>G67</f>
        <v>15</v>
      </c>
      <c r="G138" s="4"/>
      <c r="H138" s="4"/>
      <c r="I138" s="4"/>
      <c r="J138" s="4"/>
      <c r="K138" s="4"/>
      <c r="L138" s="4"/>
      <c r="M138" s="4"/>
      <c r="N138" s="4"/>
      <c r="O138" s="6"/>
      <c r="P138" s="6">
        <f t="shared" si="20"/>
        <v>73</v>
      </c>
      <c r="Q138" s="6"/>
      <c r="R138" s="6"/>
    </row>
    <row r="139" spans="1:18" x14ac:dyDescent="0.5">
      <c r="A139" s="46" t="s">
        <v>5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8"/>
      <c r="P139" s="35">
        <f>SUM(P126:P138)</f>
        <v>738</v>
      </c>
      <c r="Q139" s="35">
        <f>SUM(Q126:Q138)</f>
        <v>0</v>
      </c>
      <c r="R139" s="35">
        <f>SUM(R126:R138)</f>
        <v>0</v>
      </c>
    </row>
    <row r="140" spans="1:18" x14ac:dyDescent="0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8" x14ac:dyDescent="0.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8" x14ac:dyDescent="0.5">
      <c r="A145" s="4" t="s">
        <v>15</v>
      </c>
      <c r="B145" s="5" t="str">
        <f>B9</f>
        <v>เทคนิคเครื่องกล</v>
      </c>
      <c r="C145" s="4">
        <f>D9</f>
        <v>24</v>
      </c>
      <c r="D145" s="4">
        <f>E9</f>
        <v>23</v>
      </c>
      <c r="E145" s="4">
        <f>F9</f>
        <v>23</v>
      </c>
      <c r="F145" s="4"/>
      <c r="G145" s="7">
        <f>H9</f>
        <v>20</v>
      </c>
      <c r="H145" s="7">
        <f>I9</f>
        <v>20</v>
      </c>
      <c r="I145" s="7">
        <f>J9</f>
        <v>20</v>
      </c>
      <c r="J145" s="4"/>
      <c r="K145" s="8">
        <f>L9</f>
        <v>9</v>
      </c>
      <c r="L145" s="8">
        <f>M9</f>
        <v>15</v>
      </c>
      <c r="M145" s="4"/>
      <c r="N145" s="4"/>
      <c r="O145" s="6"/>
      <c r="P145" s="6">
        <f>SUM(C145:O145)</f>
        <v>154</v>
      </c>
    </row>
    <row r="146" spans="1:18" x14ac:dyDescent="0.5">
      <c r="A146" s="4" t="s">
        <v>15</v>
      </c>
      <c r="B146" s="32" t="s">
        <v>84</v>
      </c>
      <c r="C146" s="43">
        <f>D14</f>
        <v>2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6">
        <f t="shared" ref="P146:P156" si="22">SUM(C146:O146)</f>
        <v>2</v>
      </c>
    </row>
    <row r="147" spans="1:18" x14ac:dyDescent="0.5">
      <c r="A147" s="4" t="s">
        <v>15</v>
      </c>
      <c r="B147" s="32" t="str">
        <f>B20</f>
        <v>เทคนิคยานยนต์ไฟฟ้า</v>
      </c>
      <c r="C147" s="44">
        <f>D20</f>
        <v>15</v>
      </c>
      <c r="D147" s="44">
        <f>E20</f>
        <v>15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6">
        <f t="shared" si="22"/>
        <v>30</v>
      </c>
      <c r="Q147" s="1" t="s">
        <v>89</v>
      </c>
    </row>
    <row r="148" spans="1:18" x14ac:dyDescent="0.5">
      <c r="A148" s="4" t="s">
        <v>15</v>
      </c>
      <c r="B148" s="32" t="str">
        <f>B25</f>
        <v>เทคนิคการผลิต</v>
      </c>
      <c r="C148" s="33">
        <f>D25</f>
        <v>17</v>
      </c>
      <c r="D148" s="33">
        <f>E25</f>
        <v>17</v>
      </c>
      <c r="E148" s="43">
        <f>F25</f>
        <v>11</v>
      </c>
      <c r="F148" s="44">
        <f>G25</f>
        <v>19</v>
      </c>
      <c r="G148" s="4"/>
      <c r="H148" s="4"/>
      <c r="I148" s="4"/>
      <c r="J148" s="4"/>
      <c r="K148" s="4"/>
      <c r="L148" s="4"/>
      <c r="M148" s="4"/>
      <c r="N148" s="4"/>
      <c r="O148" s="6"/>
      <c r="P148" s="6">
        <f t="shared" si="22"/>
        <v>64</v>
      </c>
    </row>
    <row r="149" spans="1:18" x14ac:dyDescent="0.5">
      <c r="A149" s="4" t="s">
        <v>15</v>
      </c>
      <c r="B149" s="32" t="str">
        <f>B30</f>
        <v>เทคนิคโลหะ</v>
      </c>
      <c r="C149" s="43">
        <f>D30</f>
        <v>5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si="22"/>
        <v>5</v>
      </c>
    </row>
    <row r="150" spans="1:18" x14ac:dyDescent="0.5">
      <c r="A150" s="4" t="s">
        <v>15</v>
      </c>
      <c r="B150" s="32" t="str">
        <f>B35</f>
        <v>ไฟฟ้า</v>
      </c>
      <c r="C150" s="33">
        <f t="shared" ref="C150:L150" si="23">D35</f>
        <v>19</v>
      </c>
      <c r="D150" s="33">
        <f t="shared" si="23"/>
        <v>20</v>
      </c>
      <c r="E150" s="33">
        <f t="shared" si="23"/>
        <v>19</v>
      </c>
      <c r="F150" s="33">
        <f t="shared" si="23"/>
        <v>20</v>
      </c>
      <c r="G150" s="43">
        <f t="shared" si="23"/>
        <v>19</v>
      </c>
      <c r="H150" s="43">
        <f t="shared" si="23"/>
        <v>19</v>
      </c>
      <c r="I150" s="43">
        <f t="shared" si="23"/>
        <v>19</v>
      </c>
      <c r="J150" s="43">
        <f t="shared" si="23"/>
        <v>20</v>
      </c>
      <c r="K150" s="44">
        <f t="shared" si="23"/>
        <v>19</v>
      </c>
      <c r="L150" s="44">
        <f t="shared" si="23"/>
        <v>21</v>
      </c>
      <c r="M150" s="33"/>
      <c r="N150" s="4"/>
      <c r="O150" s="6"/>
      <c r="P150" s="6">
        <f t="shared" si="22"/>
        <v>195</v>
      </c>
    </row>
    <row r="151" spans="1:18" x14ac:dyDescent="0.5">
      <c r="A151" s="4" t="s">
        <v>15</v>
      </c>
      <c r="B151" s="32" t="str">
        <f>B40</f>
        <v xml:space="preserve">เทคโนโลยีอิเล็กทรอนิกส์ </v>
      </c>
      <c r="C151" s="33">
        <f>D40</f>
        <v>12</v>
      </c>
      <c r="D151" s="43">
        <f>E40</f>
        <v>14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22"/>
        <v>26</v>
      </c>
    </row>
    <row r="152" spans="1:18" x14ac:dyDescent="0.5">
      <c r="A152" s="4" t="s">
        <v>15</v>
      </c>
      <c r="B152" s="32" t="str">
        <f>B45</f>
        <v>ช่างก่อสร้าง</v>
      </c>
      <c r="C152" s="33">
        <f>D45</f>
        <v>19</v>
      </c>
      <c r="D152" s="33">
        <f>E45</f>
        <v>19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22"/>
        <v>38</v>
      </c>
    </row>
    <row r="153" spans="1:18" x14ac:dyDescent="0.5">
      <c r="A153" s="4" t="s">
        <v>15</v>
      </c>
      <c r="B153" s="32" t="s">
        <v>61</v>
      </c>
      <c r="C153" s="33">
        <f>D53</f>
        <v>4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6">
        <f t="shared" si="22"/>
        <v>4</v>
      </c>
    </row>
    <row r="154" spans="1:18" x14ac:dyDescent="0.5">
      <c r="A154" s="4" t="s">
        <v>15</v>
      </c>
      <c r="B154" s="32" t="str">
        <f>B58</f>
        <v>โยธา</v>
      </c>
      <c r="C154" s="33">
        <f>D58</f>
        <v>20</v>
      </c>
      <c r="D154" s="33">
        <f>E58</f>
        <v>19</v>
      </c>
      <c r="E154" s="33">
        <f>F58</f>
        <v>19</v>
      </c>
      <c r="F154" s="33">
        <f>G58</f>
        <v>18</v>
      </c>
      <c r="G154" s="44">
        <f>H58</f>
        <v>24</v>
      </c>
      <c r="H154" s="33"/>
      <c r="I154" s="4"/>
      <c r="J154" s="4"/>
      <c r="K154" s="4"/>
      <c r="L154" s="4"/>
      <c r="M154" s="4"/>
      <c r="N154" s="4"/>
      <c r="O154" s="6"/>
      <c r="P154" s="6">
        <f t="shared" si="22"/>
        <v>100</v>
      </c>
    </row>
    <row r="155" spans="1:18" x14ac:dyDescent="0.5">
      <c r="A155" s="4" t="s">
        <v>15</v>
      </c>
      <c r="B155" s="32" t="s">
        <v>90</v>
      </c>
      <c r="C155" s="43">
        <f>D63</f>
        <v>10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22"/>
        <v>10</v>
      </c>
    </row>
    <row r="156" spans="1:18" x14ac:dyDescent="0.5">
      <c r="A156" s="4" t="s">
        <v>15</v>
      </c>
      <c r="B156" s="32" t="str">
        <f>B68</f>
        <v>เทคโนโลยีสารสนเทศ</v>
      </c>
      <c r="C156" s="33">
        <f>D68</f>
        <v>17</v>
      </c>
      <c r="D156" s="33">
        <f>E68</f>
        <v>16</v>
      </c>
      <c r="E156" s="44">
        <f>F68</f>
        <v>16</v>
      </c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22"/>
        <v>49</v>
      </c>
    </row>
    <row r="157" spans="1:18" x14ac:dyDescent="0.5">
      <c r="A157" s="46" t="s">
        <v>5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8"/>
      <c r="P157" s="35">
        <f>SUM(P145:P156)</f>
        <v>677</v>
      </c>
    </row>
    <row r="158" spans="1:18" x14ac:dyDescent="0.5"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59" spans="1:18" x14ac:dyDescent="0.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</row>
    <row r="160" spans="1:18" x14ac:dyDescent="0.5">
      <c r="A160" s="4" t="s">
        <v>18</v>
      </c>
      <c r="B160" s="32" t="s">
        <v>85</v>
      </c>
      <c r="C160" s="33">
        <f t="shared" ref="C160:I160" si="24">D10</f>
        <v>21</v>
      </c>
      <c r="D160" s="33">
        <f t="shared" si="24"/>
        <v>17</v>
      </c>
      <c r="E160" s="33">
        <f t="shared" si="24"/>
        <v>14</v>
      </c>
      <c r="F160" s="33">
        <f t="shared" si="24"/>
        <v>15</v>
      </c>
      <c r="G160" s="43">
        <f t="shared" si="24"/>
        <v>21</v>
      </c>
      <c r="H160" s="43">
        <f t="shared" si="24"/>
        <v>19</v>
      </c>
      <c r="I160" s="44">
        <f t="shared" si="24"/>
        <v>22</v>
      </c>
      <c r="J160" s="33"/>
      <c r="K160" s="33"/>
      <c r="L160" s="4"/>
      <c r="M160" s="4"/>
      <c r="N160" s="4"/>
      <c r="O160" s="4"/>
      <c r="P160" s="6">
        <f>SUM(C160:O160)</f>
        <v>129</v>
      </c>
      <c r="Q160" s="6"/>
      <c r="R160" s="6"/>
    </row>
    <row r="161" spans="1:19" x14ac:dyDescent="0.5">
      <c r="A161" s="4" t="s">
        <v>18</v>
      </c>
      <c r="B161" s="32" t="s">
        <v>84</v>
      </c>
      <c r="C161" s="43">
        <f>D15</f>
        <v>10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6">
        <f t="shared" ref="P161:P172" si="25">SUM(C161:O161)</f>
        <v>10</v>
      </c>
      <c r="Q161" s="6"/>
      <c r="R161" s="6"/>
    </row>
    <row r="162" spans="1:19" x14ac:dyDescent="0.5">
      <c r="A162" s="4" t="s">
        <v>18</v>
      </c>
      <c r="B162" s="32" t="str">
        <f>B21</f>
        <v>เทคนิคยานยนต์ไฟฟ้า</v>
      </c>
      <c r="C162" s="43">
        <f>D21</f>
        <v>14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6">
        <f t="shared" si="25"/>
        <v>14</v>
      </c>
      <c r="Q162" s="6"/>
      <c r="R162" s="6"/>
    </row>
    <row r="163" spans="1:19" x14ac:dyDescent="0.5">
      <c r="A163" s="4" t="s">
        <v>18</v>
      </c>
      <c r="B163" s="32" t="s">
        <v>33</v>
      </c>
      <c r="C163" s="33">
        <f>D26</f>
        <v>18</v>
      </c>
      <c r="D163" s="33">
        <f>E26</f>
        <v>16</v>
      </c>
      <c r="E163" s="43">
        <f>F26</f>
        <v>12</v>
      </c>
      <c r="F163" s="44">
        <f>G26</f>
        <v>18</v>
      </c>
      <c r="G163" s="33"/>
      <c r="H163" s="33"/>
      <c r="I163" s="4"/>
      <c r="J163" s="4"/>
      <c r="K163" s="4"/>
      <c r="L163" s="4"/>
      <c r="M163" s="4"/>
      <c r="N163" s="4"/>
      <c r="O163" s="4"/>
      <c r="P163" s="6">
        <f t="shared" si="25"/>
        <v>64</v>
      </c>
      <c r="Q163" s="6"/>
      <c r="R163" s="6"/>
    </row>
    <row r="164" spans="1:19" x14ac:dyDescent="0.5">
      <c r="A164" s="4" t="s">
        <v>18</v>
      </c>
      <c r="B164" s="36" t="s">
        <v>41</v>
      </c>
      <c r="C164" s="43">
        <f>D31</f>
        <v>21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si="25"/>
        <v>21</v>
      </c>
      <c r="Q164" s="6"/>
      <c r="R164" s="6"/>
    </row>
    <row r="165" spans="1:19" x14ac:dyDescent="0.5">
      <c r="A165" s="4" t="s">
        <v>18</v>
      </c>
      <c r="B165" s="32" t="s">
        <v>82</v>
      </c>
      <c r="C165" s="33">
        <f>D36</f>
        <v>21</v>
      </c>
      <c r="D165" s="33">
        <f>E36</f>
        <v>19</v>
      </c>
      <c r="E165" s="33">
        <f>F36</f>
        <v>19</v>
      </c>
      <c r="F165" s="33">
        <f>G36</f>
        <v>15</v>
      </c>
      <c r="G165" s="33">
        <f>H36</f>
        <v>10</v>
      </c>
      <c r="H165" s="33"/>
      <c r="I165" s="43">
        <f>J36</f>
        <v>21</v>
      </c>
      <c r="J165" s="43">
        <f>K36</f>
        <v>20</v>
      </c>
      <c r="K165" s="43">
        <f>L36</f>
        <v>18</v>
      </c>
      <c r="L165" s="33"/>
      <c r="M165" s="44">
        <f>N36</f>
        <v>20</v>
      </c>
      <c r="N165" s="44">
        <f>O36</f>
        <v>13</v>
      </c>
      <c r="O165" s="33"/>
      <c r="P165" s="6">
        <f t="shared" si="25"/>
        <v>176</v>
      </c>
      <c r="Q165" s="6"/>
      <c r="R165" s="6"/>
    </row>
    <row r="166" spans="1:19" x14ac:dyDescent="0.5">
      <c r="A166" s="4" t="s">
        <v>18</v>
      </c>
      <c r="B166" s="32" t="s">
        <v>56</v>
      </c>
      <c r="C166" s="33">
        <f>D41</f>
        <v>25</v>
      </c>
      <c r="D166" s="43">
        <f>E41</f>
        <v>21</v>
      </c>
      <c r="E166" s="44">
        <f>F41</f>
        <v>4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6">
        <f t="shared" si="25"/>
        <v>50</v>
      </c>
      <c r="Q166" s="6"/>
      <c r="R166" s="6"/>
      <c r="S166" s="1" t="s">
        <v>55</v>
      </c>
    </row>
    <row r="167" spans="1:19" x14ac:dyDescent="0.5">
      <c r="A167" s="4" t="s">
        <v>18</v>
      </c>
      <c r="B167" s="32" t="s">
        <v>86</v>
      </c>
      <c r="C167" s="33">
        <f>D46</f>
        <v>21</v>
      </c>
      <c r="D167" s="33">
        <f>E46</f>
        <v>20</v>
      </c>
      <c r="E167" s="33">
        <f>F46</f>
        <v>14</v>
      </c>
      <c r="F167" s="44">
        <f>G46</f>
        <v>5</v>
      </c>
      <c r="G167" s="33"/>
      <c r="H167" s="33"/>
      <c r="I167" s="4"/>
      <c r="J167" s="4"/>
      <c r="K167" s="4"/>
      <c r="L167" s="4"/>
      <c r="M167" s="4"/>
      <c r="N167" s="4"/>
      <c r="O167" s="4"/>
      <c r="P167" s="6">
        <f t="shared" si="25"/>
        <v>60</v>
      </c>
      <c r="Q167" s="6"/>
      <c r="R167" s="6"/>
    </row>
    <row r="168" spans="1:19" x14ac:dyDescent="0.5">
      <c r="A168" s="4" t="s">
        <v>18</v>
      </c>
      <c r="B168" s="32" t="s">
        <v>59</v>
      </c>
      <c r="C168" s="33">
        <f>D54</f>
        <v>7</v>
      </c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6">
        <f t="shared" si="25"/>
        <v>7</v>
      </c>
      <c r="Q168" s="6"/>
      <c r="R168" s="6"/>
    </row>
    <row r="169" spans="1:19" x14ac:dyDescent="0.5">
      <c r="A169" s="4" t="s">
        <v>18</v>
      </c>
      <c r="B169" s="32" t="s">
        <v>66</v>
      </c>
      <c r="C169" s="33">
        <f>D59</f>
        <v>19</v>
      </c>
      <c r="D169" s="33">
        <f t="shared" ref="D169:H169" si="26">E59</f>
        <v>18</v>
      </c>
      <c r="E169" s="33">
        <f t="shared" si="26"/>
        <v>17</v>
      </c>
      <c r="F169" s="33">
        <f t="shared" si="26"/>
        <v>17</v>
      </c>
      <c r="G169" s="43">
        <f t="shared" si="26"/>
        <v>12</v>
      </c>
      <c r="H169" s="44">
        <f t="shared" si="26"/>
        <v>13</v>
      </c>
      <c r="I169" s="33"/>
      <c r="J169" s="33"/>
      <c r="K169" s="33"/>
      <c r="L169" s="4"/>
      <c r="M169" s="4"/>
      <c r="N169" s="4"/>
      <c r="O169" s="4"/>
      <c r="P169" s="6">
        <f t="shared" si="25"/>
        <v>96</v>
      </c>
      <c r="Q169" s="6"/>
      <c r="R169" s="6"/>
    </row>
    <row r="170" spans="1:19" x14ac:dyDescent="0.5">
      <c r="A170" s="4" t="s">
        <v>18</v>
      </c>
      <c r="B170" s="32" t="s">
        <v>47</v>
      </c>
      <c r="C170" s="43">
        <f>D64</f>
        <v>10</v>
      </c>
      <c r="D170" s="44">
        <f>E64</f>
        <v>10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>
        <f t="shared" si="25"/>
        <v>20</v>
      </c>
      <c r="Q170" s="6"/>
      <c r="R170" s="6"/>
    </row>
    <row r="171" spans="1:19" x14ac:dyDescent="0.5">
      <c r="A171" s="4" t="s">
        <v>18</v>
      </c>
      <c r="B171" s="5" t="str">
        <f>B69</f>
        <v>นักพัฒนาซอฟต์แวร์คอมพิวเตอร์</v>
      </c>
      <c r="C171" s="4">
        <f>D69</f>
        <v>22</v>
      </c>
      <c r="D171" s="4">
        <f t="shared" ref="D171:E171" si="27">E69</f>
        <v>20</v>
      </c>
      <c r="E171" s="8">
        <f t="shared" si="27"/>
        <v>13</v>
      </c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6">
        <f t="shared" si="25"/>
        <v>55</v>
      </c>
      <c r="Q171" s="6"/>
      <c r="R171" s="6"/>
    </row>
    <row r="172" spans="1:19" s="16" customFormat="1" x14ac:dyDescent="0.5">
      <c r="A172" s="46" t="s">
        <v>5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8"/>
      <c r="O172" s="34"/>
      <c r="P172" s="35">
        <f t="shared" si="25"/>
        <v>0</v>
      </c>
      <c r="Q172" s="35">
        <f>SUM(Q160:Q171)</f>
        <v>0</v>
      </c>
      <c r="R172" s="35">
        <f>SUM(R160:R171)</f>
        <v>0</v>
      </c>
      <c r="S172" s="16">
        <f>SUM(P172:R172)</f>
        <v>0</v>
      </c>
    </row>
    <row r="173" spans="1:19" x14ac:dyDescent="0.5">
      <c r="D173" s="49" t="str">
        <f>A3</f>
        <v>ข้อมูล ณ  วันที่  5  เดือน สิงหาคม พ.ศ. 2568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</row>
  </sheetData>
  <mergeCells count="67">
    <mergeCell ref="D158:P158"/>
    <mergeCell ref="A172:N172"/>
    <mergeCell ref="D173:P173"/>
    <mergeCell ref="J83:P83"/>
    <mergeCell ref="A109:O109"/>
    <mergeCell ref="A123:O123"/>
    <mergeCell ref="D124:P124"/>
    <mergeCell ref="A139:O139"/>
    <mergeCell ref="A157:O157"/>
    <mergeCell ref="M81:N81"/>
    <mergeCell ref="C80:D80"/>
    <mergeCell ref="E80:F80"/>
    <mergeCell ref="G80:H80"/>
    <mergeCell ref="I80:J80"/>
    <mergeCell ref="K80:L80"/>
    <mergeCell ref="M80:N80"/>
    <mergeCell ref="C81:D81"/>
    <mergeCell ref="E81:F81"/>
    <mergeCell ref="G81:H81"/>
    <mergeCell ref="I81:J81"/>
    <mergeCell ref="K81:L81"/>
    <mergeCell ref="M79:N79"/>
    <mergeCell ref="C78:D78"/>
    <mergeCell ref="E78:F78"/>
    <mergeCell ref="G78:H78"/>
    <mergeCell ref="I78:J78"/>
    <mergeCell ref="K78:L78"/>
    <mergeCell ref="M78:N78"/>
    <mergeCell ref="C79:D79"/>
    <mergeCell ref="E79:F79"/>
    <mergeCell ref="G79:H79"/>
    <mergeCell ref="I79:J79"/>
    <mergeCell ref="K79:L79"/>
    <mergeCell ref="M77:N77"/>
    <mergeCell ref="C76:D76"/>
    <mergeCell ref="E76:F76"/>
    <mergeCell ref="G76:H76"/>
    <mergeCell ref="I76:J76"/>
    <mergeCell ref="K76:L76"/>
    <mergeCell ref="M76:N76"/>
    <mergeCell ref="C77:D77"/>
    <mergeCell ref="E77:F77"/>
    <mergeCell ref="G77:H77"/>
    <mergeCell ref="I77:J77"/>
    <mergeCell ref="K77:L77"/>
    <mergeCell ref="O74:P74"/>
    <mergeCell ref="C75:D75"/>
    <mergeCell ref="E75:F75"/>
    <mergeCell ref="G75:H75"/>
    <mergeCell ref="I75:J75"/>
    <mergeCell ref="K75:L75"/>
    <mergeCell ref="M75:N75"/>
    <mergeCell ref="J73:K73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49:C49"/>
    <mergeCell ref="A70:C70"/>
    <mergeCell ref="E72:N72"/>
    <mergeCell ref="O72:R72"/>
  </mergeCells>
  <pageMargins left="0.35433070866141736" right="0.15748031496062992" top="0.43307086614173229" bottom="1.02" header="0.31496062992125984" footer="0.31496062992125984"/>
  <pageSetup paperSize="9" scale="8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A1A7-3D40-4D1E-AD95-754EF660D14F}">
  <dimension ref="A1:T173"/>
  <sheetViews>
    <sheetView zoomScale="80" zoomScaleNormal="80" workbookViewId="0">
      <selection sqref="A1:XFD1048576"/>
    </sheetView>
  </sheetViews>
  <sheetFormatPr defaultColWidth="9" defaultRowHeight="21.75" x14ac:dyDescent="0.5"/>
  <cols>
    <col min="1" max="1" width="6.625" style="1" customWidth="1"/>
    <col min="2" max="2" width="25.875" style="1" customWidth="1"/>
    <col min="3" max="3" width="5" style="19" customWidth="1"/>
    <col min="4" max="4" width="6.25" style="1" bestFit="1" customWidth="1"/>
    <col min="5" max="13" width="4.625" style="1" customWidth="1"/>
    <col min="14" max="14" width="4.75" style="1" customWidth="1"/>
    <col min="15" max="15" width="5.625" style="1" bestFit="1" customWidth="1"/>
    <col min="16" max="16" width="6.625" style="16" customWidth="1"/>
    <col min="17" max="17" width="5.625" style="17" bestFit="1" customWidth="1"/>
    <col min="18" max="18" width="6.25" style="17" bestFit="1" customWidth="1"/>
    <col min="19" max="19" width="39.25" style="1" customWidth="1"/>
    <col min="20" max="20" width="6.25" style="1" bestFit="1" customWidth="1"/>
    <col min="21" max="16384" width="9" style="1"/>
  </cols>
  <sheetData>
    <row r="1" spans="1:19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x14ac:dyDescent="0.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x14ac:dyDescent="0.5">
      <c r="A3" s="71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x14ac:dyDescent="0.5">
      <c r="A4" s="72" t="s">
        <v>1</v>
      </c>
      <c r="B4" s="72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2" t="s">
        <v>5</v>
      </c>
      <c r="Q4" s="78" t="s">
        <v>6</v>
      </c>
      <c r="R4" s="79"/>
    </row>
    <row r="5" spans="1:19" x14ac:dyDescent="0.5">
      <c r="A5" s="72"/>
      <c r="B5" s="72"/>
      <c r="C5" s="74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72"/>
      <c r="Q5" s="3" t="s">
        <v>7</v>
      </c>
      <c r="R5" s="3" t="s">
        <v>8</v>
      </c>
    </row>
    <row r="6" spans="1:19" x14ac:dyDescent="0.5">
      <c r="A6" s="4" t="s">
        <v>9</v>
      </c>
      <c r="B6" s="5" t="s">
        <v>10</v>
      </c>
      <c r="C6" s="4" t="s">
        <v>11</v>
      </c>
      <c r="D6" s="4">
        <v>21</v>
      </c>
      <c r="E6" s="4">
        <v>21</v>
      </c>
      <c r="F6" s="4">
        <v>20</v>
      </c>
      <c r="G6" s="4">
        <v>19</v>
      </c>
      <c r="H6" s="4">
        <v>20</v>
      </c>
      <c r="I6" s="4">
        <v>19</v>
      </c>
      <c r="J6" s="4">
        <v>20</v>
      </c>
      <c r="K6" s="4">
        <v>19</v>
      </c>
      <c r="L6" s="4"/>
      <c r="M6" s="4"/>
      <c r="N6" s="4"/>
      <c r="O6" s="4"/>
      <c r="P6" s="6">
        <f>SUM(D6:O6)</f>
        <v>159</v>
      </c>
      <c r="Q6" s="6"/>
      <c r="R6" s="6"/>
    </row>
    <row r="7" spans="1:19" x14ac:dyDescent="0.5">
      <c r="A7" s="4" t="s">
        <v>13</v>
      </c>
      <c r="B7" s="5" t="s">
        <v>10</v>
      </c>
      <c r="C7" s="4" t="s">
        <v>11</v>
      </c>
      <c r="D7" s="4">
        <v>19</v>
      </c>
      <c r="E7" s="4">
        <v>18</v>
      </c>
      <c r="F7" s="4">
        <v>15</v>
      </c>
      <c r="G7" s="4">
        <v>16</v>
      </c>
      <c r="H7" s="4">
        <v>15</v>
      </c>
      <c r="I7" s="4">
        <v>13</v>
      </c>
      <c r="J7" s="4">
        <v>17</v>
      </c>
      <c r="K7" s="4">
        <v>13</v>
      </c>
      <c r="L7" s="4"/>
      <c r="M7" s="4"/>
      <c r="N7" s="4"/>
      <c r="O7" s="4"/>
      <c r="P7" s="6">
        <f t="shared" ref="P7:P46" si="0">SUM(D7:O7)</f>
        <v>126</v>
      </c>
      <c r="Q7" s="6"/>
      <c r="R7" s="6"/>
      <c r="S7" s="1" t="s">
        <v>12</v>
      </c>
    </row>
    <row r="8" spans="1:19" x14ac:dyDescent="0.5">
      <c r="A8" s="4" t="s">
        <v>14</v>
      </c>
      <c r="B8" s="5" t="s">
        <v>79</v>
      </c>
      <c r="C8" s="4" t="s">
        <v>11</v>
      </c>
      <c r="D8" s="4">
        <v>20</v>
      </c>
      <c r="E8" s="4">
        <v>19</v>
      </c>
      <c r="F8" s="4">
        <v>11</v>
      </c>
      <c r="G8" s="4">
        <v>15</v>
      </c>
      <c r="H8" s="4">
        <v>14</v>
      </c>
      <c r="I8" s="4">
        <v>12</v>
      </c>
      <c r="J8" s="4"/>
      <c r="K8" s="4"/>
      <c r="L8" s="4"/>
      <c r="M8" s="4"/>
      <c r="N8" s="4"/>
      <c r="O8" s="4"/>
      <c r="P8" s="6">
        <f t="shared" si="0"/>
        <v>91</v>
      </c>
      <c r="Q8" s="6">
        <v>18</v>
      </c>
      <c r="R8" s="6"/>
    </row>
    <row r="9" spans="1:19" x14ac:dyDescent="0.5">
      <c r="A9" s="4" t="s">
        <v>15</v>
      </c>
      <c r="B9" s="5" t="s">
        <v>16</v>
      </c>
      <c r="C9" s="4" t="s">
        <v>17</v>
      </c>
      <c r="D9" s="4">
        <v>24</v>
      </c>
      <c r="E9" s="4">
        <v>23</v>
      </c>
      <c r="F9" s="4">
        <v>23</v>
      </c>
      <c r="G9" s="4"/>
      <c r="H9" s="7">
        <v>20</v>
      </c>
      <c r="I9" s="7">
        <v>20</v>
      </c>
      <c r="J9" s="7">
        <v>20</v>
      </c>
      <c r="K9" s="4"/>
      <c r="L9" s="8">
        <v>9</v>
      </c>
      <c r="M9" s="8">
        <v>15</v>
      </c>
      <c r="N9" s="4"/>
      <c r="O9" s="4"/>
      <c r="P9" s="6">
        <f t="shared" si="0"/>
        <v>154</v>
      </c>
      <c r="Q9" s="6"/>
      <c r="R9" s="6"/>
    </row>
    <row r="10" spans="1:19" x14ac:dyDescent="0.5">
      <c r="A10" s="4" t="s">
        <v>18</v>
      </c>
      <c r="B10" s="5" t="s">
        <v>16</v>
      </c>
      <c r="C10" s="4" t="s">
        <v>17</v>
      </c>
      <c r="D10" s="4">
        <v>21</v>
      </c>
      <c r="E10" s="4">
        <v>17</v>
      </c>
      <c r="F10" s="4">
        <v>14</v>
      </c>
      <c r="G10" s="4">
        <v>15</v>
      </c>
      <c r="H10" s="7">
        <v>21</v>
      </c>
      <c r="I10" s="7">
        <v>19</v>
      </c>
      <c r="J10" s="8">
        <v>22</v>
      </c>
      <c r="K10" s="4"/>
      <c r="L10" s="4"/>
      <c r="M10" s="4"/>
      <c r="N10" s="4"/>
      <c r="O10" s="4"/>
      <c r="P10" s="6">
        <f t="shared" si="0"/>
        <v>129</v>
      </c>
      <c r="Q10" s="6">
        <v>12</v>
      </c>
      <c r="R10" s="6">
        <v>2</v>
      </c>
    </row>
    <row r="11" spans="1:19" x14ac:dyDescent="0.5">
      <c r="A11" s="4" t="s">
        <v>9</v>
      </c>
      <c r="B11" s="5" t="s">
        <v>20</v>
      </c>
      <c r="C11" s="4" t="s">
        <v>21</v>
      </c>
      <c r="D11" s="4">
        <v>20</v>
      </c>
      <c r="E11" s="4">
        <v>17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>
        <f t="shared" si="0"/>
        <v>37</v>
      </c>
      <c r="Q11" s="6"/>
      <c r="R11" s="6"/>
    </row>
    <row r="12" spans="1:19" x14ac:dyDescent="0.5">
      <c r="A12" s="4" t="s">
        <v>13</v>
      </c>
      <c r="B12" s="5" t="s">
        <v>20</v>
      </c>
      <c r="C12" s="4" t="s">
        <v>21</v>
      </c>
      <c r="D12" s="4">
        <v>8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6">
        <f t="shared" si="0"/>
        <v>8</v>
      </c>
      <c r="Q12" s="6"/>
      <c r="R12" s="6"/>
    </row>
    <row r="13" spans="1:19" x14ac:dyDescent="0.5">
      <c r="A13" s="4" t="s">
        <v>14</v>
      </c>
      <c r="B13" s="5" t="s">
        <v>20</v>
      </c>
      <c r="C13" s="4" t="s">
        <v>21</v>
      </c>
      <c r="D13" s="7">
        <v>18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>
        <f t="shared" si="0"/>
        <v>18</v>
      </c>
      <c r="Q13" s="6"/>
      <c r="R13" s="6">
        <v>4</v>
      </c>
    </row>
    <row r="14" spans="1:19" x14ac:dyDescent="0.5">
      <c r="A14" s="4" t="s">
        <v>15</v>
      </c>
      <c r="B14" s="9" t="s">
        <v>22</v>
      </c>
      <c r="C14" s="4" t="s">
        <v>23</v>
      </c>
      <c r="D14" s="7">
        <v>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>
        <f t="shared" si="0"/>
        <v>2</v>
      </c>
      <c r="Q14" s="6"/>
      <c r="R14" s="6"/>
    </row>
    <row r="15" spans="1:19" x14ac:dyDescent="0.5">
      <c r="A15" s="4" t="s">
        <v>18</v>
      </c>
      <c r="B15" s="5" t="s">
        <v>24</v>
      </c>
      <c r="C15" s="4" t="s">
        <v>23</v>
      </c>
      <c r="D15" s="7">
        <v>10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6">
        <f t="shared" si="0"/>
        <v>10</v>
      </c>
      <c r="Q15" s="6"/>
      <c r="R15" s="6"/>
    </row>
    <row r="16" spans="1:19" x14ac:dyDescent="0.5">
      <c r="A16" s="4" t="s">
        <v>14</v>
      </c>
      <c r="B16" s="5" t="s">
        <v>25</v>
      </c>
      <c r="C16" s="4" t="s">
        <v>26</v>
      </c>
      <c r="D16" s="7">
        <v>13</v>
      </c>
      <c r="E16" s="7">
        <v>13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6">
        <f t="shared" si="0"/>
        <v>26</v>
      </c>
      <c r="Q16" s="6">
        <v>11</v>
      </c>
      <c r="R16" s="6"/>
    </row>
    <row r="17" spans="1:19" x14ac:dyDescent="0.5">
      <c r="A17" s="4" t="s">
        <v>9</v>
      </c>
      <c r="B17" s="5" t="s">
        <v>27</v>
      </c>
      <c r="C17" s="4" t="s">
        <v>28</v>
      </c>
      <c r="D17" s="4">
        <v>21</v>
      </c>
      <c r="E17" s="4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6">
        <f t="shared" si="0"/>
        <v>42</v>
      </c>
      <c r="Q17" s="6"/>
      <c r="R17" s="6"/>
    </row>
    <row r="18" spans="1:19" s="15" customFormat="1" x14ac:dyDescent="0.5">
      <c r="A18" s="10" t="s">
        <v>13</v>
      </c>
      <c r="B18" s="11" t="s">
        <v>27</v>
      </c>
      <c r="C18" s="4" t="s">
        <v>28</v>
      </c>
      <c r="D18" s="10">
        <v>17</v>
      </c>
      <c r="E18" s="10">
        <v>14</v>
      </c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6">
        <f t="shared" si="0"/>
        <v>31</v>
      </c>
      <c r="Q18" s="14"/>
      <c r="R18" s="14"/>
    </row>
    <row r="19" spans="1:19" s="15" customFormat="1" x14ac:dyDescent="0.5">
      <c r="A19" s="10" t="s">
        <v>14</v>
      </c>
      <c r="B19" s="11" t="s">
        <v>27</v>
      </c>
      <c r="C19" s="4" t="s">
        <v>28</v>
      </c>
      <c r="D19" s="12">
        <v>16</v>
      </c>
      <c r="E19" s="12">
        <v>15</v>
      </c>
      <c r="F19" s="10"/>
      <c r="G19" s="10"/>
      <c r="H19" s="13"/>
      <c r="I19" s="13"/>
      <c r="J19" s="13"/>
      <c r="K19" s="13"/>
      <c r="L19" s="13"/>
      <c r="M19" s="13"/>
      <c r="N19" s="13"/>
      <c r="O19" s="13"/>
      <c r="P19" s="6">
        <f t="shared" si="0"/>
        <v>31</v>
      </c>
      <c r="Q19" s="14"/>
      <c r="R19" s="14"/>
    </row>
    <row r="20" spans="1:19" x14ac:dyDescent="0.5">
      <c r="A20" s="4" t="s">
        <v>15</v>
      </c>
      <c r="B20" s="5" t="s">
        <v>29</v>
      </c>
      <c r="C20" s="4" t="s">
        <v>30</v>
      </c>
      <c r="D20" s="40">
        <v>15</v>
      </c>
      <c r="E20" s="40">
        <v>15</v>
      </c>
      <c r="F20" s="10"/>
      <c r="G20" s="10"/>
      <c r="H20" s="4"/>
      <c r="I20" s="4"/>
      <c r="J20" s="4"/>
      <c r="K20" s="4"/>
      <c r="L20" s="4"/>
      <c r="M20" s="4"/>
      <c r="N20" s="4"/>
      <c r="O20" s="4"/>
      <c r="P20" s="6">
        <f t="shared" si="0"/>
        <v>30</v>
      </c>
      <c r="Q20" s="6"/>
      <c r="R20" s="6"/>
      <c r="S20" s="1" t="s">
        <v>89</v>
      </c>
    </row>
    <row r="21" spans="1:19" x14ac:dyDescent="0.5">
      <c r="A21" s="4" t="s">
        <v>18</v>
      </c>
      <c r="B21" s="5" t="s">
        <v>29</v>
      </c>
      <c r="C21" s="4" t="s">
        <v>30</v>
      </c>
      <c r="D21" s="7">
        <v>14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14</v>
      </c>
      <c r="Q21" s="6"/>
      <c r="R21" s="6">
        <v>1</v>
      </c>
    </row>
    <row r="22" spans="1:19" x14ac:dyDescent="0.5">
      <c r="A22" s="4" t="s">
        <v>9</v>
      </c>
      <c r="B22" s="5" t="s">
        <v>31</v>
      </c>
      <c r="C22" s="4" t="s">
        <v>32</v>
      </c>
      <c r="D22" s="4">
        <v>20</v>
      </c>
      <c r="E22" s="4">
        <v>20</v>
      </c>
      <c r="F22" s="4">
        <v>19</v>
      </c>
      <c r="G22" s="4">
        <v>19</v>
      </c>
      <c r="H22" s="4">
        <v>19</v>
      </c>
      <c r="I22" s="4">
        <v>16</v>
      </c>
      <c r="J22" s="4"/>
      <c r="K22" s="4"/>
      <c r="L22" s="4"/>
      <c r="M22" s="4"/>
      <c r="N22" s="4"/>
      <c r="O22" s="4"/>
      <c r="P22" s="6">
        <f t="shared" si="0"/>
        <v>113</v>
      </c>
      <c r="Q22" s="6"/>
      <c r="R22" s="6"/>
    </row>
    <row r="23" spans="1:19" x14ac:dyDescent="0.5">
      <c r="A23" s="4" t="s">
        <v>13</v>
      </c>
      <c r="B23" s="5" t="s">
        <v>31</v>
      </c>
      <c r="C23" s="4" t="s">
        <v>32</v>
      </c>
      <c r="D23" s="4">
        <v>14</v>
      </c>
      <c r="E23" s="4">
        <v>14</v>
      </c>
      <c r="F23" s="4">
        <v>24</v>
      </c>
      <c r="G23" s="4"/>
      <c r="H23" s="4"/>
      <c r="I23" s="4"/>
      <c r="J23" s="4"/>
      <c r="K23" s="4"/>
      <c r="L23" s="4"/>
      <c r="M23" s="4"/>
      <c r="N23" s="4"/>
      <c r="O23" s="4"/>
      <c r="P23" s="6">
        <f t="shared" si="0"/>
        <v>52</v>
      </c>
      <c r="Q23" s="6"/>
      <c r="R23" s="6"/>
    </row>
    <row r="24" spans="1:19" x14ac:dyDescent="0.5">
      <c r="A24" s="4" t="s">
        <v>14</v>
      </c>
      <c r="B24" s="5" t="s">
        <v>31</v>
      </c>
      <c r="C24" s="4" t="s">
        <v>32</v>
      </c>
      <c r="D24" s="4">
        <v>18</v>
      </c>
      <c r="E24" s="4">
        <v>16</v>
      </c>
      <c r="F24" s="7">
        <v>23</v>
      </c>
      <c r="G24" s="4"/>
      <c r="H24" s="4"/>
      <c r="I24" s="4"/>
      <c r="J24" s="4"/>
      <c r="K24" s="4"/>
      <c r="L24" s="4"/>
      <c r="M24" s="4"/>
      <c r="N24" s="4"/>
      <c r="O24" s="4"/>
      <c r="P24" s="6">
        <f t="shared" si="0"/>
        <v>57</v>
      </c>
      <c r="Q24" s="6">
        <v>10</v>
      </c>
      <c r="R24" s="6"/>
    </row>
    <row r="25" spans="1:19" x14ac:dyDescent="0.5">
      <c r="A25" s="4" t="s">
        <v>15</v>
      </c>
      <c r="B25" s="5" t="s">
        <v>33</v>
      </c>
      <c r="C25" s="4" t="s">
        <v>34</v>
      </c>
      <c r="D25" s="4">
        <v>17</v>
      </c>
      <c r="E25" s="4">
        <v>17</v>
      </c>
      <c r="F25" s="7">
        <v>11</v>
      </c>
      <c r="G25" s="8">
        <v>19</v>
      </c>
      <c r="H25" s="4"/>
      <c r="I25" s="4"/>
      <c r="J25" s="4"/>
      <c r="K25" s="4"/>
      <c r="L25" s="4"/>
      <c r="M25" s="4"/>
      <c r="N25" s="4"/>
      <c r="O25" s="4"/>
      <c r="P25" s="6">
        <f t="shared" si="0"/>
        <v>64</v>
      </c>
      <c r="Q25" s="6"/>
      <c r="R25" s="6"/>
    </row>
    <row r="26" spans="1:19" x14ac:dyDescent="0.5">
      <c r="A26" s="4" t="s">
        <v>18</v>
      </c>
      <c r="B26" s="5" t="s">
        <v>33</v>
      </c>
      <c r="C26" s="4" t="s">
        <v>34</v>
      </c>
      <c r="D26" s="4">
        <v>18</v>
      </c>
      <c r="E26" s="4">
        <v>16</v>
      </c>
      <c r="F26" s="7">
        <v>12</v>
      </c>
      <c r="G26" s="8">
        <v>18</v>
      </c>
      <c r="H26" s="4"/>
      <c r="I26" s="4"/>
      <c r="J26" s="4"/>
      <c r="K26" s="4"/>
      <c r="L26" s="4"/>
      <c r="M26" s="4"/>
      <c r="N26" s="4"/>
      <c r="O26" s="4"/>
      <c r="P26" s="6">
        <f t="shared" si="0"/>
        <v>64</v>
      </c>
      <c r="Q26" s="6">
        <v>9</v>
      </c>
      <c r="R26" s="6"/>
    </row>
    <row r="27" spans="1:19" x14ac:dyDescent="0.5">
      <c r="A27" s="4" t="s">
        <v>9</v>
      </c>
      <c r="B27" s="5" t="s">
        <v>37</v>
      </c>
      <c r="C27" s="4" t="s">
        <v>38</v>
      </c>
      <c r="D27" s="4">
        <v>17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17</v>
      </c>
      <c r="Q27" s="6"/>
      <c r="R27" s="6"/>
    </row>
    <row r="28" spans="1:19" x14ac:dyDescent="0.5">
      <c r="A28" s="4" t="s">
        <v>13</v>
      </c>
      <c r="B28" s="5" t="s">
        <v>37</v>
      </c>
      <c r="C28" s="4" t="s">
        <v>38</v>
      </c>
      <c r="D28" s="4">
        <v>14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>
        <f t="shared" si="0"/>
        <v>14</v>
      </c>
      <c r="Q28" s="6"/>
      <c r="R28" s="6"/>
    </row>
    <row r="29" spans="1:19" x14ac:dyDescent="0.5">
      <c r="A29" s="4" t="s">
        <v>14</v>
      </c>
      <c r="B29" s="5" t="s">
        <v>37</v>
      </c>
      <c r="C29" s="4" t="s">
        <v>38</v>
      </c>
      <c r="D29" s="4">
        <v>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6">
        <f t="shared" si="0"/>
        <v>9</v>
      </c>
      <c r="Q29" s="6">
        <v>6</v>
      </c>
      <c r="R29" s="6"/>
    </row>
    <row r="30" spans="1:19" x14ac:dyDescent="0.5">
      <c r="A30" s="4" t="s">
        <v>15</v>
      </c>
      <c r="B30" s="5" t="s">
        <v>39</v>
      </c>
      <c r="C30" s="4" t="s">
        <v>40</v>
      </c>
      <c r="D30" s="7">
        <v>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6">
        <f t="shared" si="0"/>
        <v>5</v>
      </c>
      <c r="Q30" s="6"/>
      <c r="R30" s="6"/>
    </row>
    <row r="31" spans="1:19" x14ac:dyDescent="0.5">
      <c r="A31" s="4" t="s">
        <v>18</v>
      </c>
      <c r="B31" s="5" t="s">
        <v>39</v>
      </c>
      <c r="C31" s="4" t="s">
        <v>40</v>
      </c>
      <c r="D31" s="7">
        <v>21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21</v>
      </c>
      <c r="Q31" s="6"/>
      <c r="R31" s="6">
        <v>1</v>
      </c>
    </row>
    <row r="32" spans="1:19" x14ac:dyDescent="0.5">
      <c r="A32" s="4" t="s">
        <v>9</v>
      </c>
      <c r="B32" s="5" t="s">
        <v>42</v>
      </c>
      <c r="C32" s="4" t="s">
        <v>43</v>
      </c>
      <c r="D32" s="4">
        <v>19</v>
      </c>
      <c r="E32" s="4">
        <v>20</v>
      </c>
      <c r="F32" s="4">
        <v>16</v>
      </c>
      <c r="G32" s="4">
        <v>20</v>
      </c>
      <c r="H32" s="4">
        <v>20</v>
      </c>
      <c r="I32" s="4">
        <v>20</v>
      </c>
      <c r="J32" s="4">
        <v>19</v>
      </c>
      <c r="K32" s="4">
        <v>19</v>
      </c>
      <c r="L32" s="4">
        <v>19</v>
      </c>
      <c r="M32" s="4">
        <v>20</v>
      </c>
      <c r="N32" s="4"/>
      <c r="O32" s="4"/>
      <c r="P32" s="6">
        <f t="shared" si="0"/>
        <v>192</v>
      </c>
      <c r="Q32" s="6"/>
      <c r="R32" s="6"/>
    </row>
    <row r="33" spans="1:19" x14ac:dyDescent="0.5">
      <c r="A33" s="4" t="s">
        <v>13</v>
      </c>
      <c r="B33" s="5" t="s">
        <v>44</v>
      </c>
      <c r="C33" s="4" t="s">
        <v>43</v>
      </c>
      <c r="D33" s="4">
        <v>19</v>
      </c>
      <c r="E33" s="4">
        <v>19</v>
      </c>
      <c r="F33" s="4">
        <v>21</v>
      </c>
      <c r="G33" s="4">
        <v>19</v>
      </c>
      <c r="H33" s="4">
        <v>17</v>
      </c>
      <c r="I33" s="4">
        <v>17</v>
      </c>
      <c r="J33" s="4">
        <v>17</v>
      </c>
      <c r="K33" s="4">
        <v>16</v>
      </c>
      <c r="L33" s="4">
        <v>16</v>
      </c>
      <c r="M33" s="4">
        <v>16</v>
      </c>
      <c r="N33" s="4"/>
      <c r="O33" s="4"/>
      <c r="P33" s="6">
        <f t="shared" si="0"/>
        <v>177</v>
      </c>
      <c r="Q33" s="6"/>
      <c r="R33" s="6"/>
    </row>
    <row r="34" spans="1:19" x14ac:dyDescent="0.5">
      <c r="A34" s="4" t="s">
        <v>14</v>
      </c>
      <c r="B34" s="5" t="s">
        <v>44</v>
      </c>
      <c r="C34" s="4" t="s">
        <v>43</v>
      </c>
      <c r="D34" s="4">
        <v>20</v>
      </c>
      <c r="E34" s="4">
        <v>17</v>
      </c>
      <c r="F34" s="4">
        <v>19</v>
      </c>
      <c r="G34" s="4">
        <v>18</v>
      </c>
      <c r="H34" s="4">
        <v>17</v>
      </c>
      <c r="I34" s="4">
        <v>18</v>
      </c>
      <c r="J34" s="4">
        <v>18</v>
      </c>
      <c r="K34" s="4">
        <v>19</v>
      </c>
      <c r="L34" s="7">
        <v>16</v>
      </c>
      <c r="M34" s="7">
        <v>13</v>
      </c>
      <c r="N34" s="4"/>
      <c r="O34" s="4"/>
      <c r="P34" s="6">
        <f t="shared" si="0"/>
        <v>175</v>
      </c>
      <c r="Q34" s="6">
        <v>23</v>
      </c>
      <c r="R34" s="6"/>
    </row>
    <row r="35" spans="1:19" x14ac:dyDescent="0.5">
      <c r="A35" s="4" t="s">
        <v>15</v>
      </c>
      <c r="B35" s="5" t="s">
        <v>45</v>
      </c>
      <c r="C35" s="4" t="s">
        <v>46</v>
      </c>
      <c r="D35" s="4">
        <v>19</v>
      </c>
      <c r="E35" s="4">
        <v>20</v>
      </c>
      <c r="F35" s="4">
        <v>19</v>
      </c>
      <c r="G35" s="4">
        <v>20</v>
      </c>
      <c r="H35" s="7">
        <v>19</v>
      </c>
      <c r="I35" s="7">
        <v>19</v>
      </c>
      <c r="J35" s="7">
        <v>19</v>
      </c>
      <c r="K35" s="7">
        <v>20</v>
      </c>
      <c r="L35" s="8">
        <v>19</v>
      </c>
      <c r="M35" s="8">
        <v>20</v>
      </c>
      <c r="N35" s="4"/>
      <c r="O35" s="4"/>
      <c r="P35" s="6">
        <f t="shared" si="0"/>
        <v>194</v>
      </c>
      <c r="Q35" s="6"/>
      <c r="R35" s="6"/>
    </row>
    <row r="36" spans="1:19" x14ac:dyDescent="0.5">
      <c r="A36" s="4" t="s">
        <v>18</v>
      </c>
      <c r="B36" s="5" t="s">
        <v>45</v>
      </c>
      <c r="C36" s="4" t="s">
        <v>46</v>
      </c>
      <c r="D36" s="4">
        <v>21</v>
      </c>
      <c r="E36" s="4">
        <v>19</v>
      </c>
      <c r="F36" s="4">
        <v>19</v>
      </c>
      <c r="G36" s="4">
        <v>15</v>
      </c>
      <c r="H36" s="4">
        <v>10</v>
      </c>
      <c r="I36" s="4"/>
      <c r="J36" s="7">
        <v>21</v>
      </c>
      <c r="K36" s="7">
        <v>20</v>
      </c>
      <c r="L36" s="7">
        <v>18</v>
      </c>
      <c r="M36" s="4"/>
      <c r="N36" s="8">
        <v>20</v>
      </c>
      <c r="O36" s="8">
        <v>13</v>
      </c>
      <c r="P36" s="6">
        <f t="shared" si="0"/>
        <v>176</v>
      </c>
      <c r="Q36" s="6">
        <v>9</v>
      </c>
      <c r="R36" s="6">
        <v>1</v>
      </c>
    </row>
    <row r="37" spans="1:19" x14ac:dyDescent="0.5">
      <c r="A37" s="4" t="s">
        <v>9</v>
      </c>
      <c r="B37" s="5" t="s">
        <v>51</v>
      </c>
      <c r="C37" s="4" t="s">
        <v>52</v>
      </c>
      <c r="D37" s="4">
        <v>20</v>
      </c>
      <c r="E37" s="4">
        <v>18</v>
      </c>
      <c r="F37" s="4">
        <v>19</v>
      </c>
      <c r="G37" s="4">
        <v>17</v>
      </c>
      <c r="H37" s="4"/>
      <c r="I37" s="4"/>
      <c r="J37" s="4"/>
      <c r="K37" s="4"/>
      <c r="L37" s="4"/>
      <c r="M37" s="4"/>
      <c r="N37" s="4"/>
      <c r="O37" s="4"/>
      <c r="P37" s="6">
        <f t="shared" si="0"/>
        <v>74</v>
      </c>
      <c r="Q37" s="6"/>
      <c r="R37" s="6"/>
    </row>
    <row r="38" spans="1:19" x14ac:dyDescent="0.5">
      <c r="A38" s="4" t="s">
        <v>13</v>
      </c>
      <c r="B38" s="5" t="s">
        <v>51</v>
      </c>
      <c r="C38" s="4" t="s">
        <v>52</v>
      </c>
      <c r="D38" s="4">
        <v>20</v>
      </c>
      <c r="E38" s="4">
        <v>14</v>
      </c>
      <c r="F38" s="4">
        <v>15</v>
      </c>
      <c r="G38" s="4">
        <v>18</v>
      </c>
      <c r="H38" s="4"/>
      <c r="I38" s="4"/>
      <c r="J38" s="4"/>
      <c r="K38" s="4"/>
      <c r="L38" s="4"/>
      <c r="M38" s="4"/>
      <c r="N38" s="4"/>
      <c r="O38" s="4"/>
      <c r="P38" s="6">
        <f t="shared" si="0"/>
        <v>67</v>
      </c>
      <c r="Q38" s="6"/>
      <c r="R38" s="6"/>
    </row>
    <row r="39" spans="1:19" x14ac:dyDescent="0.5">
      <c r="A39" s="4" t="s">
        <v>14</v>
      </c>
      <c r="B39" s="5" t="s">
        <v>51</v>
      </c>
      <c r="C39" s="4" t="s">
        <v>52</v>
      </c>
      <c r="D39" s="4">
        <v>19</v>
      </c>
      <c r="E39" s="4">
        <v>18</v>
      </c>
      <c r="F39" s="7">
        <v>23</v>
      </c>
      <c r="G39" s="4"/>
      <c r="H39" s="4"/>
      <c r="I39" s="4"/>
      <c r="J39" s="4"/>
      <c r="K39" s="4"/>
      <c r="L39" s="4"/>
      <c r="M39" s="4"/>
      <c r="N39" s="4"/>
      <c r="O39" s="4"/>
      <c r="P39" s="6">
        <f t="shared" si="0"/>
        <v>60</v>
      </c>
      <c r="Q39" s="6">
        <v>12</v>
      </c>
      <c r="R39" s="6"/>
    </row>
    <row r="40" spans="1:19" x14ac:dyDescent="0.5">
      <c r="A40" s="4" t="s">
        <v>15</v>
      </c>
      <c r="B40" s="5" t="s">
        <v>53</v>
      </c>
      <c r="C40" s="4" t="s">
        <v>54</v>
      </c>
      <c r="D40" s="4">
        <v>12</v>
      </c>
      <c r="E40" s="7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 t="shared" si="0"/>
        <v>26</v>
      </c>
      <c r="Q40" s="6"/>
      <c r="R40" s="6"/>
    </row>
    <row r="41" spans="1:19" x14ac:dyDescent="0.5">
      <c r="A41" s="4" t="s">
        <v>18</v>
      </c>
      <c r="B41" s="5" t="s">
        <v>56</v>
      </c>
      <c r="C41" s="4" t="s">
        <v>54</v>
      </c>
      <c r="D41" s="4">
        <v>25</v>
      </c>
      <c r="E41" s="7">
        <v>21</v>
      </c>
      <c r="F41" s="8">
        <v>4</v>
      </c>
      <c r="G41" s="4"/>
      <c r="H41" s="4"/>
      <c r="I41" s="4"/>
      <c r="J41" s="4"/>
      <c r="K41" s="4"/>
      <c r="L41" s="4"/>
      <c r="M41" s="4"/>
      <c r="N41" s="4"/>
      <c r="O41" s="4"/>
      <c r="P41" s="6">
        <f t="shared" si="0"/>
        <v>50</v>
      </c>
      <c r="Q41" s="6"/>
      <c r="R41" s="6">
        <v>1</v>
      </c>
      <c r="S41" s="1" t="s">
        <v>55</v>
      </c>
    </row>
    <row r="42" spans="1:19" x14ac:dyDescent="0.5">
      <c r="A42" s="4" t="s">
        <v>9</v>
      </c>
      <c r="B42" s="5" t="s">
        <v>63</v>
      </c>
      <c r="C42" s="4" t="s">
        <v>64</v>
      </c>
      <c r="D42" s="4">
        <v>20</v>
      </c>
      <c r="E42" s="4">
        <v>20</v>
      </c>
      <c r="F42" s="4">
        <v>17</v>
      </c>
      <c r="G42" s="4">
        <v>18</v>
      </c>
      <c r="H42" s="4">
        <v>18</v>
      </c>
      <c r="I42" s="4">
        <v>18</v>
      </c>
      <c r="J42" s="4"/>
      <c r="K42" s="4"/>
      <c r="L42" s="4"/>
      <c r="M42" s="4"/>
      <c r="N42" s="4"/>
      <c r="O42" s="4"/>
      <c r="P42" s="6">
        <f t="shared" si="0"/>
        <v>111</v>
      </c>
      <c r="Q42" s="6"/>
      <c r="R42" s="6"/>
    </row>
    <row r="43" spans="1:19" x14ac:dyDescent="0.5">
      <c r="A43" s="4" t="s">
        <v>13</v>
      </c>
      <c r="B43" s="5" t="s">
        <v>63</v>
      </c>
      <c r="C43" s="4" t="s">
        <v>64</v>
      </c>
      <c r="D43" s="4">
        <v>18</v>
      </c>
      <c r="E43" s="4">
        <v>14</v>
      </c>
      <c r="F43" s="4">
        <v>14</v>
      </c>
      <c r="G43" s="4">
        <v>19</v>
      </c>
      <c r="H43" s="4">
        <v>21</v>
      </c>
      <c r="I43" s="4"/>
      <c r="J43" s="4"/>
      <c r="K43" s="4"/>
      <c r="L43" s="4"/>
      <c r="M43" s="4"/>
      <c r="N43" s="4"/>
      <c r="O43" s="4"/>
      <c r="P43" s="6">
        <f t="shared" si="0"/>
        <v>86</v>
      </c>
      <c r="Q43" s="6"/>
      <c r="R43" s="6"/>
    </row>
    <row r="44" spans="1:19" x14ac:dyDescent="0.5">
      <c r="A44" s="4" t="s">
        <v>14</v>
      </c>
      <c r="B44" s="5" t="s">
        <v>63</v>
      </c>
      <c r="C44" s="4" t="s">
        <v>64</v>
      </c>
      <c r="D44" s="4">
        <v>21</v>
      </c>
      <c r="E44" s="4">
        <v>16</v>
      </c>
      <c r="F44" s="7">
        <v>21</v>
      </c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58</v>
      </c>
      <c r="Q44" s="6">
        <v>32</v>
      </c>
      <c r="R44" s="6"/>
    </row>
    <row r="45" spans="1:19" x14ac:dyDescent="0.5">
      <c r="A45" s="4" t="s">
        <v>15</v>
      </c>
      <c r="B45" s="5" t="s">
        <v>63</v>
      </c>
      <c r="C45" s="4" t="s">
        <v>65</v>
      </c>
      <c r="D45" s="4">
        <v>19</v>
      </c>
      <c r="E45" s="4">
        <v>19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38</v>
      </c>
      <c r="Q45" s="6"/>
      <c r="R45" s="6"/>
    </row>
    <row r="46" spans="1:19" x14ac:dyDescent="0.5">
      <c r="A46" s="4" t="s">
        <v>18</v>
      </c>
      <c r="B46" s="5" t="s">
        <v>63</v>
      </c>
      <c r="C46" s="4" t="s">
        <v>65</v>
      </c>
      <c r="D46" s="4">
        <v>21</v>
      </c>
      <c r="E46" s="4">
        <v>20</v>
      </c>
      <c r="F46" s="4">
        <v>14</v>
      </c>
      <c r="G46" s="8">
        <v>5</v>
      </c>
      <c r="H46" s="4"/>
      <c r="I46" s="4"/>
      <c r="J46" s="4"/>
      <c r="K46" s="4"/>
      <c r="L46" s="4"/>
      <c r="M46" s="4"/>
      <c r="N46" s="4"/>
      <c r="O46" s="4"/>
      <c r="P46" s="6">
        <f t="shared" si="0"/>
        <v>60</v>
      </c>
      <c r="Q46" s="6">
        <v>6</v>
      </c>
      <c r="R46" s="6">
        <v>2</v>
      </c>
    </row>
    <row r="47" spans="1:19" x14ac:dyDescent="0.5">
      <c r="A47" s="50" t="s">
        <v>5</v>
      </c>
      <c r="B47" s="51"/>
      <c r="C47" s="52"/>
      <c r="D47" s="18">
        <f>SUM(D6:D46)</f>
        <v>705</v>
      </c>
      <c r="E47" s="18">
        <f t="shared" ref="E47:O47" si="1">SUM(E6:E46)</f>
        <v>545</v>
      </c>
      <c r="F47" s="18">
        <f t="shared" si="1"/>
        <v>393</v>
      </c>
      <c r="G47" s="18">
        <f t="shared" si="1"/>
        <v>290</v>
      </c>
      <c r="H47" s="18">
        <f t="shared" si="1"/>
        <v>231</v>
      </c>
      <c r="I47" s="18">
        <f t="shared" si="1"/>
        <v>191</v>
      </c>
      <c r="J47" s="18">
        <f t="shared" si="1"/>
        <v>173</v>
      </c>
      <c r="K47" s="18">
        <f t="shared" si="1"/>
        <v>126</v>
      </c>
      <c r="L47" s="18">
        <f t="shared" si="1"/>
        <v>97</v>
      </c>
      <c r="M47" s="18">
        <f t="shared" si="1"/>
        <v>84</v>
      </c>
      <c r="N47" s="18">
        <f t="shared" si="1"/>
        <v>20</v>
      </c>
      <c r="O47" s="18">
        <f t="shared" si="1"/>
        <v>13</v>
      </c>
      <c r="P47" s="18">
        <f>SUM(P6:P46)</f>
        <v>2868</v>
      </c>
      <c r="Q47" s="18">
        <f t="shared" ref="Q47:R47" si="2">SUM(Q6:Q46)</f>
        <v>148</v>
      </c>
      <c r="R47" s="18">
        <f t="shared" si="2"/>
        <v>12</v>
      </c>
    </row>
    <row r="48" spans="1:19" x14ac:dyDescent="0.5">
      <c r="A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7"/>
    </row>
    <row r="49" spans="1:18" x14ac:dyDescent="0.5">
      <c r="A49" s="50" t="s">
        <v>36</v>
      </c>
      <c r="B49" s="51"/>
      <c r="C49" s="52"/>
      <c r="D49" s="18">
        <f t="shared" ref="D49:R49" si="3">D47</f>
        <v>705</v>
      </c>
      <c r="E49" s="18">
        <f t="shared" si="3"/>
        <v>545</v>
      </c>
      <c r="F49" s="18">
        <f t="shared" si="3"/>
        <v>393</v>
      </c>
      <c r="G49" s="18">
        <f t="shared" si="3"/>
        <v>290</v>
      </c>
      <c r="H49" s="18">
        <f t="shared" si="3"/>
        <v>231</v>
      </c>
      <c r="I49" s="18">
        <f t="shared" si="3"/>
        <v>191</v>
      </c>
      <c r="J49" s="18">
        <f t="shared" si="3"/>
        <v>173</v>
      </c>
      <c r="K49" s="18">
        <f t="shared" si="3"/>
        <v>126</v>
      </c>
      <c r="L49" s="18">
        <f t="shared" si="3"/>
        <v>97</v>
      </c>
      <c r="M49" s="18">
        <f t="shared" si="3"/>
        <v>84</v>
      </c>
      <c r="N49" s="18">
        <f t="shared" si="3"/>
        <v>20</v>
      </c>
      <c r="O49" s="18">
        <f t="shared" si="3"/>
        <v>13</v>
      </c>
      <c r="P49" s="18">
        <f t="shared" si="3"/>
        <v>2868</v>
      </c>
      <c r="Q49" s="18">
        <f t="shared" si="3"/>
        <v>148</v>
      </c>
      <c r="R49" s="18">
        <f t="shared" si="3"/>
        <v>12</v>
      </c>
    </row>
    <row r="50" spans="1:18" x14ac:dyDescent="0.5">
      <c r="A50" s="37" t="s">
        <v>9</v>
      </c>
      <c r="B50" s="38" t="s">
        <v>59</v>
      </c>
      <c r="C50" s="37" t="s">
        <v>60</v>
      </c>
      <c r="D50" s="37">
        <v>17</v>
      </c>
      <c r="E50" s="37">
        <v>17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9">
        <f>SUM(D50:O50)</f>
        <v>34</v>
      </c>
      <c r="Q50" s="39"/>
      <c r="R50" s="39"/>
    </row>
    <row r="51" spans="1:18" x14ac:dyDescent="0.5">
      <c r="A51" s="4" t="s">
        <v>13</v>
      </c>
      <c r="B51" s="5" t="s">
        <v>59</v>
      </c>
      <c r="C51" s="4" t="s">
        <v>60</v>
      </c>
      <c r="D51" s="4">
        <v>16</v>
      </c>
      <c r="E51" s="4">
        <v>12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39">
        <f t="shared" ref="P51:P69" si="4">SUM(D51:O51)</f>
        <v>28</v>
      </c>
      <c r="Q51" s="6"/>
      <c r="R51" s="6"/>
    </row>
    <row r="52" spans="1:18" x14ac:dyDescent="0.5">
      <c r="A52" s="4" t="s">
        <v>14</v>
      </c>
      <c r="B52" s="5" t="s">
        <v>59</v>
      </c>
      <c r="C52" s="4" t="s">
        <v>60</v>
      </c>
      <c r="D52" s="4">
        <v>20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9">
        <f t="shared" si="4"/>
        <v>20</v>
      </c>
      <c r="Q52" s="6">
        <v>5</v>
      </c>
      <c r="R52" s="6"/>
    </row>
    <row r="53" spans="1:18" x14ac:dyDescent="0.5">
      <c r="A53" s="10" t="s">
        <v>15</v>
      </c>
      <c r="B53" s="11" t="s">
        <v>61</v>
      </c>
      <c r="C53" s="10" t="s">
        <v>62</v>
      </c>
      <c r="D53" s="4">
        <v>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9">
        <f t="shared" si="4"/>
        <v>4</v>
      </c>
      <c r="Q53" s="6"/>
      <c r="R53" s="6"/>
    </row>
    <row r="54" spans="1:18" x14ac:dyDescent="0.5">
      <c r="A54" s="10" t="s">
        <v>18</v>
      </c>
      <c r="B54" s="11" t="s">
        <v>61</v>
      </c>
      <c r="C54" s="10" t="s">
        <v>62</v>
      </c>
      <c r="D54" s="4">
        <v>7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9">
        <f t="shared" si="4"/>
        <v>7</v>
      </c>
      <c r="Q54" s="6"/>
      <c r="R54" s="6"/>
    </row>
    <row r="55" spans="1:18" x14ac:dyDescent="0.5">
      <c r="A55" s="4" t="s">
        <v>9</v>
      </c>
      <c r="B55" s="5" t="s">
        <v>66</v>
      </c>
      <c r="C55" s="4" t="s">
        <v>67</v>
      </c>
      <c r="D55" s="4">
        <v>21</v>
      </c>
      <c r="E55" s="4">
        <v>21</v>
      </c>
      <c r="F55" s="4">
        <v>19</v>
      </c>
      <c r="G55" s="4">
        <v>20</v>
      </c>
      <c r="H55" s="4">
        <v>19</v>
      </c>
      <c r="I55" s="4">
        <v>19</v>
      </c>
      <c r="J55" s="4">
        <v>18</v>
      </c>
      <c r="K55" s="4">
        <v>20</v>
      </c>
      <c r="L55" s="4"/>
      <c r="M55" s="4"/>
      <c r="N55" s="4"/>
      <c r="O55" s="4"/>
      <c r="P55" s="39">
        <f t="shared" si="4"/>
        <v>157</v>
      </c>
      <c r="Q55" s="6"/>
      <c r="R55" s="6"/>
    </row>
    <row r="56" spans="1:18" x14ac:dyDescent="0.5">
      <c r="A56" s="4" t="s">
        <v>13</v>
      </c>
      <c r="B56" s="5" t="s">
        <v>66</v>
      </c>
      <c r="C56" s="4" t="s">
        <v>67</v>
      </c>
      <c r="D56" s="4">
        <v>19</v>
      </c>
      <c r="E56" s="4">
        <v>20</v>
      </c>
      <c r="F56" s="4">
        <v>16</v>
      </c>
      <c r="G56" s="4">
        <v>19</v>
      </c>
      <c r="H56" s="4">
        <v>16</v>
      </c>
      <c r="I56" s="4">
        <v>13</v>
      </c>
      <c r="J56" s="4">
        <v>26</v>
      </c>
      <c r="K56" s="4"/>
      <c r="L56" s="4"/>
      <c r="M56" s="4"/>
      <c r="N56" s="4"/>
      <c r="O56" s="4"/>
      <c r="P56" s="39">
        <f t="shared" si="4"/>
        <v>129</v>
      </c>
      <c r="Q56" s="6"/>
      <c r="R56" s="6"/>
    </row>
    <row r="57" spans="1:18" x14ac:dyDescent="0.5">
      <c r="A57" s="4" t="s">
        <v>14</v>
      </c>
      <c r="B57" s="5" t="s">
        <v>66</v>
      </c>
      <c r="C57" s="4" t="s">
        <v>67</v>
      </c>
      <c r="D57" s="4">
        <v>19</v>
      </c>
      <c r="E57" s="4">
        <v>20</v>
      </c>
      <c r="F57" s="4">
        <v>18</v>
      </c>
      <c r="G57" s="4">
        <v>15</v>
      </c>
      <c r="H57" s="7">
        <v>25</v>
      </c>
      <c r="I57" s="4"/>
      <c r="J57" s="4"/>
      <c r="K57" s="4"/>
      <c r="L57" s="4"/>
      <c r="M57" s="4"/>
      <c r="N57" s="4"/>
      <c r="O57" s="4"/>
      <c r="P57" s="39">
        <f t="shared" si="4"/>
        <v>97</v>
      </c>
      <c r="Q57" s="6">
        <v>6</v>
      </c>
      <c r="R57" s="6"/>
    </row>
    <row r="58" spans="1:18" x14ac:dyDescent="0.5">
      <c r="A58" s="4" t="s">
        <v>15</v>
      </c>
      <c r="B58" s="5" t="s">
        <v>66</v>
      </c>
      <c r="C58" s="4" t="s">
        <v>68</v>
      </c>
      <c r="D58" s="4">
        <v>20</v>
      </c>
      <c r="E58" s="4">
        <v>19</v>
      </c>
      <c r="F58" s="4">
        <v>19</v>
      </c>
      <c r="G58" s="4">
        <v>18</v>
      </c>
      <c r="H58" s="8">
        <v>23</v>
      </c>
      <c r="I58" s="4"/>
      <c r="J58" s="4"/>
      <c r="K58" s="4"/>
      <c r="L58" s="4"/>
      <c r="M58" s="4"/>
      <c r="N58" s="4"/>
      <c r="O58" s="4"/>
      <c r="P58" s="39">
        <f t="shared" si="4"/>
        <v>99</v>
      </c>
      <c r="Q58" s="6"/>
      <c r="R58" s="6"/>
    </row>
    <row r="59" spans="1:18" x14ac:dyDescent="0.5">
      <c r="A59" s="4" t="s">
        <v>18</v>
      </c>
      <c r="B59" s="5" t="s">
        <v>66</v>
      </c>
      <c r="C59" s="4" t="s">
        <v>68</v>
      </c>
      <c r="D59" s="4">
        <v>19</v>
      </c>
      <c r="E59" s="4">
        <v>18</v>
      </c>
      <c r="F59" s="4">
        <v>17</v>
      </c>
      <c r="G59" s="4">
        <v>17</v>
      </c>
      <c r="H59" s="7">
        <v>12</v>
      </c>
      <c r="I59" s="8">
        <v>13</v>
      </c>
      <c r="J59" s="4"/>
      <c r="K59" s="4"/>
      <c r="L59" s="4"/>
      <c r="M59" s="4"/>
      <c r="N59" s="4"/>
      <c r="O59" s="4"/>
      <c r="P59" s="39">
        <f t="shared" si="4"/>
        <v>96</v>
      </c>
      <c r="Q59" s="6">
        <v>5</v>
      </c>
      <c r="R59" s="6"/>
    </row>
    <row r="60" spans="1:18" x14ac:dyDescent="0.5">
      <c r="A60" s="4" t="s">
        <v>9</v>
      </c>
      <c r="B60" s="5" t="s">
        <v>47</v>
      </c>
      <c r="C60" s="4" t="s">
        <v>48</v>
      </c>
      <c r="D60" s="4">
        <v>20</v>
      </c>
      <c r="E60" s="4">
        <v>20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39">
        <f t="shared" si="4"/>
        <v>40</v>
      </c>
      <c r="Q60" s="6"/>
      <c r="R60" s="6"/>
    </row>
    <row r="61" spans="1:18" x14ac:dyDescent="0.5">
      <c r="A61" s="4" t="s">
        <v>13</v>
      </c>
      <c r="B61" s="5" t="s">
        <v>47</v>
      </c>
      <c r="C61" s="4" t="s">
        <v>48</v>
      </c>
      <c r="D61" s="4">
        <v>20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9">
        <f t="shared" si="4"/>
        <v>20</v>
      </c>
      <c r="Q61" s="6"/>
      <c r="R61" s="6"/>
    </row>
    <row r="62" spans="1:18" x14ac:dyDescent="0.5">
      <c r="A62" s="4" t="s">
        <v>14</v>
      </c>
      <c r="B62" s="5" t="s">
        <v>47</v>
      </c>
      <c r="C62" s="4" t="s">
        <v>48</v>
      </c>
      <c r="D62" s="4">
        <v>23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9">
        <f t="shared" si="4"/>
        <v>23</v>
      </c>
      <c r="Q62" s="6">
        <v>2</v>
      </c>
      <c r="R62" s="6"/>
    </row>
    <row r="63" spans="1:18" x14ac:dyDescent="0.5">
      <c r="A63" s="4" t="s">
        <v>15</v>
      </c>
      <c r="B63" s="5" t="s">
        <v>47</v>
      </c>
      <c r="C63" s="4" t="s">
        <v>49</v>
      </c>
      <c r="D63" s="7">
        <v>10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9">
        <f t="shared" si="4"/>
        <v>10</v>
      </c>
      <c r="Q63" s="6"/>
      <c r="R63" s="6"/>
    </row>
    <row r="64" spans="1:18" x14ac:dyDescent="0.5">
      <c r="A64" s="4" t="s">
        <v>18</v>
      </c>
      <c r="B64" s="5" t="s">
        <v>50</v>
      </c>
      <c r="C64" s="4" t="s">
        <v>49</v>
      </c>
      <c r="D64" s="7">
        <v>10</v>
      </c>
      <c r="E64" s="8">
        <v>10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39">
        <f t="shared" si="4"/>
        <v>20</v>
      </c>
      <c r="Q64" s="6"/>
      <c r="R64" s="6">
        <v>2</v>
      </c>
    </row>
    <row r="65" spans="1:20" x14ac:dyDescent="0.5">
      <c r="A65" s="4" t="s">
        <v>9</v>
      </c>
      <c r="B65" s="5" t="s">
        <v>69</v>
      </c>
      <c r="C65" s="4" t="s">
        <v>70</v>
      </c>
      <c r="D65" s="4">
        <v>20</v>
      </c>
      <c r="E65" s="4">
        <v>20</v>
      </c>
      <c r="F65" s="4">
        <v>20</v>
      </c>
      <c r="G65" s="4">
        <v>17</v>
      </c>
      <c r="H65" s="4">
        <v>21</v>
      </c>
      <c r="I65" s="4"/>
      <c r="J65" s="4"/>
      <c r="K65" s="4"/>
      <c r="L65" s="4"/>
      <c r="M65" s="4"/>
      <c r="N65" s="4"/>
      <c r="O65" s="4"/>
      <c r="P65" s="39">
        <f t="shared" si="4"/>
        <v>98</v>
      </c>
      <c r="Q65" s="6"/>
      <c r="R65" s="6"/>
    </row>
    <row r="66" spans="1:20" x14ac:dyDescent="0.5">
      <c r="A66" s="4" t="s">
        <v>13</v>
      </c>
      <c r="B66" s="5" t="s">
        <v>69</v>
      </c>
      <c r="C66" s="4" t="s">
        <v>70</v>
      </c>
      <c r="D66" s="4">
        <v>18</v>
      </c>
      <c r="E66" s="4">
        <v>16</v>
      </c>
      <c r="F66" s="4">
        <v>18</v>
      </c>
      <c r="G66" s="4">
        <v>18</v>
      </c>
      <c r="H66" s="4">
        <v>13</v>
      </c>
      <c r="I66" s="4">
        <v>13</v>
      </c>
      <c r="J66" s="4"/>
      <c r="K66" s="4"/>
      <c r="L66" s="4"/>
      <c r="M66" s="4"/>
      <c r="N66" s="4"/>
      <c r="O66" s="4"/>
      <c r="P66" s="39">
        <f t="shared" si="4"/>
        <v>96</v>
      </c>
      <c r="Q66" s="6"/>
      <c r="R66" s="6"/>
    </row>
    <row r="67" spans="1:20" x14ac:dyDescent="0.5">
      <c r="A67" s="4" t="s">
        <v>14</v>
      </c>
      <c r="B67" s="5" t="s">
        <v>69</v>
      </c>
      <c r="C67" s="4" t="s">
        <v>70</v>
      </c>
      <c r="D67" s="4">
        <v>21</v>
      </c>
      <c r="E67" s="4">
        <v>21</v>
      </c>
      <c r="F67" s="7">
        <v>16</v>
      </c>
      <c r="G67" s="7">
        <v>15</v>
      </c>
      <c r="H67" s="4"/>
      <c r="I67" s="4"/>
      <c r="J67" s="4"/>
      <c r="K67" s="4"/>
      <c r="L67" s="4"/>
      <c r="M67" s="4"/>
      <c r="N67" s="4"/>
      <c r="O67" s="4"/>
      <c r="P67" s="39">
        <f t="shared" si="4"/>
        <v>73</v>
      </c>
      <c r="Q67" s="6">
        <v>4</v>
      </c>
      <c r="R67" s="6"/>
    </row>
    <row r="68" spans="1:20" x14ac:dyDescent="0.5">
      <c r="A68" s="4" t="s">
        <v>15</v>
      </c>
      <c r="B68" s="5" t="s">
        <v>69</v>
      </c>
      <c r="C68" s="4" t="s">
        <v>71</v>
      </c>
      <c r="D68" s="4">
        <v>17</v>
      </c>
      <c r="E68" s="4">
        <v>16</v>
      </c>
      <c r="F68" s="8">
        <v>16</v>
      </c>
      <c r="G68" s="4"/>
      <c r="H68" s="4"/>
      <c r="I68" s="4"/>
      <c r="J68" s="4"/>
      <c r="K68" s="4"/>
      <c r="L68" s="4"/>
      <c r="M68" s="4"/>
      <c r="N68" s="4"/>
      <c r="O68" s="4"/>
      <c r="P68" s="39">
        <f t="shared" si="4"/>
        <v>49</v>
      </c>
      <c r="Q68" s="6"/>
      <c r="R68" s="6"/>
    </row>
    <row r="69" spans="1:20" x14ac:dyDescent="0.5">
      <c r="A69" s="4" t="s">
        <v>18</v>
      </c>
      <c r="B69" s="5" t="s">
        <v>72</v>
      </c>
      <c r="C69" s="4" t="s">
        <v>71</v>
      </c>
      <c r="D69" s="4">
        <v>22</v>
      </c>
      <c r="E69" s="4">
        <v>20</v>
      </c>
      <c r="F69" s="8">
        <v>13</v>
      </c>
      <c r="G69" s="4"/>
      <c r="H69" s="4"/>
      <c r="I69" s="4"/>
      <c r="J69" s="4"/>
      <c r="K69" s="4"/>
      <c r="L69" s="4"/>
      <c r="M69" s="4"/>
      <c r="N69" s="4"/>
      <c r="O69" s="4"/>
      <c r="P69" s="39">
        <f t="shared" si="4"/>
        <v>55</v>
      </c>
      <c r="Q69" s="6">
        <v>3</v>
      </c>
      <c r="R69" s="6"/>
    </row>
    <row r="70" spans="1:20" s="16" customFormat="1" x14ac:dyDescent="0.5">
      <c r="A70" s="50" t="s">
        <v>5</v>
      </c>
      <c r="B70" s="51"/>
      <c r="C70" s="52"/>
      <c r="D70" s="18">
        <f>SUM(D49:D69)</f>
        <v>1048</v>
      </c>
      <c r="E70" s="18">
        <f t="shared" ref="E70:P70" si="5">SUM(E49:E69)</f>
        <v>795</v>
      </c>
      <c r="F70" s="18">
        <f t="shared" si="5"/>
        <v>565</v>
      </c>
      <c r="G70" s="18">
        <f t="shared" si="5"/>
        <v>429</v>
      </c>
      <c r="H70" s="18">
        <f t="shared" si="5"/>
        <v>360</v>
      </c>
      <c r="I70" s="18">
        <f t="shared" si="5"/>
        <v>249</v>
      </c>
      <c r="J70" s="18">
        <f t="shared" si="5"/>
        <v>217</v>
      </c>
      <c r="K70" s="18">
        <f t="shared" si="5"/>
        <v>146</v>
      </c>
      <c r="L70" s="18">
        <f t="shared" si="5"/>
        <v>97</v>
      </c>
      <c r="M70" s="18">
        <f t="shared" si="5"/>
        <v>84</v>
      </c>
      <c r="N70" s="18">
        <f t="shared" si="5"/>
        <v>20</v>
      </c>
      <c r="O70" s="18">
        <f t="shared" si="5"/>
        <v>13</v>
      </c>
      <c r="P70" s="18">
        <f t="shared" si="5"/>
        <v>4023</v>
      </c>
      <c r="Q70" s="18">
        <f>SUM(Q42:Q69)</f>
        <v>359</v>
      </c>
      <c r="R70" s="18">
        <f>SUM(R42:R69)</f>
        <v>28</v>
      </c>
    </row>
    <row r="71" spans="1:20" s="16" customFormat="1" x14ac:dyDescent="0.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20" x14ac:dyDescent="0.5">
      <c r="E72" s="53" t="str">
        <f>A3</f>
        <v>ข้อมูล ณ  วันที่  15  เดือน สิงหาคม พ.ศ. 2568</v>
      </c>
      <c r="F72" s="53"/>
      <c r="G72" s="53"/>
      <c r="H72" s="53"/>
      <c r="I72" s="53"/>
      <c r="J72" s="53"/>
      <c r="K72" s="53"/>
      <c r="L72" s="53"/>
      <c r="M72" s="53"/>
      <c r="N72" s="53"/>
      <c r="O72" s="81" t="s">
        <v>102</v>
      </c>
      <c r="P72" s="81"/>
      <c r="Q72" s="81"/>
      <c r="R72" s="81"/>
    </row>
    <row r="73" spans="1:20" x14ac:dyDescent="0.5">
      <c r="H73" s="20"/>
      <c r="J73" s="66" t="s">
        <v>8</v>
      </c>
      <c r="K73" s="66"/>
    </row>
    <row r="74" spans="1:20" x14ac:dyDescent="0.5">
      <c r="H74" s="21"/>
      <c r="J74" s="22" t="s">
        <v>73</v>
      </c>
      <c r="K74" s="22"/>
      <c r="L74" s="22"/>
      <c r="M74" s="16"/>
      <c r="N74" s="16"/>
      <c r="O74" s="67" t="s">
        <v>6</v>
      </c>
      <c r="P74" s="67"/>
    </row>
    <row r="75" spans="1:20" x14ac:dyDescent="0.5">
      <c r="B75" s="16"/>
      <c r="C75" s="67" t="s">
        <v>74</v>
      </c>
      <c r="D75" s="67"/>
      <c r="E75" s="67" t="s">
        <v>75</v>
      </c>
      <c r="F75" s="67"/>
      <c r="G75" s="67" t="s">
        <v>76</v>
      </c>
      <c r="H75" s="67"/>
      <c r="I75" s="67" t="s">
        <v>7</v>
      </c>
      <c r="J75" s="67"/>
      <c r="K75" s="68" t="s">
        <v>8</v>
      </c>
      <c r="L75" s="68"/>
      <c r="M75" s="69" t="s">
        <v>77</v>
      </c>
      <c r="N75" s="69"/>
      <c r="O75" s="23" t="s">
        <v>7</v>
      </c>
      <c r="P75" s="24" t="s">
        <v>8</v>
      </c>
      <c r="Q75" s="23" t="s">
        <v>5</v>
      </c>
      <c r="R75" s="14" t="s">
        <v>78</v>
      </c>
    </row>
    <row r="76" spans="1:20" s="15" customFormat="1" x14ac:dyDescent="0.5">
      <c r="B76" s="25"/>
      <c r="C76" s="80" t="s">
        <v>93</v>
      </c>
      <c r="D76" s="80"/>
      <c r="E76" s="55">
        <v>1129</v>
      </c>
      <c r="F76" s="55"/>
      <c r="G76" s="55">
        <f>P6+P11+P17+P22+P27+P32+P37+P42+P50+P55+P60+P65</f>
        <v>1074</v>
      </c>
      <c r="H76" s="55"/>
      <c r="I76" s="55">
        <f>P6+P11+P17+P22+P27+P32+P37+P42+P50+P55+P60+P65</f>
        <v>1074</v>
      </c>
      <c r="J76" s="55"/>
      <c r="K76" s="56"/>
      <c r="L76" s="56"/>
      <c r="M76" s="57"/>
      <c r="N76" s="58"/>
      <c r="O76" s="10"/>
      <c r="P76" s="12"/>
      <c r="Q76" s="23">
        <f>SUM(I76:P76)</f>
        <v>1074</v>
      </c>
      <c r="R76" s="14">
        <f>E76-G76</f>
        <v>55</v>
      </c>
      <c r="T76" s="28"/>
    </row>
    <row r="77" spans="1:20" x14ac:dyDescent="0.5">
      <c r="B77" s="25"/>
      <c r="C77" s="80" t="s">
        <v>94</v>
      </c>
      <c r="D77" s="80"/>
      <c r="E77" s="55">
        <v>1057</v>
      </c>
      <c r="F77" s="55"/>
      <c r="G77" s="55">
        <f>P7+P12+P18+P23+P28+P33+P38+P43+P51+P56+P61+P66</f>
        <v>834</v>
      </c>
      <c r="H77" s="55"/>
      <c r="I77" s="55">
        <f>P7+P12+P18+P23+P28+P33+P38+P43+P51+P56+P61+P66</f>
        <v>834</v>
      </c>
      <c r="J77" s="55"/>
      <c r="K77" s="56"/>
      <c r="L77" s="56"/>
      <c r="M77" s="57"/>
      <c r="N77" s="58"/>
      <c r="O77" s="10"/>
      <c r="P77" s="12"/>
      <c r="Q77" s="23">
        <f t="shared" ref="Q77:Q81" si="6">SUM(I77:P77)</f>
        <v>834</v>
      </c>
      <c r="R77" s="14">
        <f t="shared" ref="R77:R81" si="7">E77-G77</f>
        <v>223</v>
      </c>
    </row>
    <row r="78" spans="1:20" x14ac:dyDescent="0.5">
      <c r="B78" s="25"/>
      <c r="C78" s="80" t="s">
        <v>95</v>
      </c>
      <c r="D78" s="80"/>
      <c r="E78" s="55">
        <v>958</v>
      </c>
      <c r="F78" s="55"/>
      <c r="G78" s="55">
        <f>P8+P13+P16+P19+P24+P29+P34+P39+P44+P52+P57+P62+P67</f>
        <v>738</v>
      </c>
      <c r="H78" s="55"/>
      <c r="I78" s="55">
        <f>G78-K78</f>
        <v>511</v>
      </c>
      <c r="J78" s="55"/>
      <c r="K78" s="56">
        <f>D13+D16+E16+D19+E19+F24+L34+M34+F39+F44+H57+F67+G67</f>
        <v>227</v>
      </c>
      <c r="L78" s="56"/>
      <c r="M78" s="57"/>
      <c r="N78" s="58"/>
      <c r="O78" s="10">
        <f>Q8+Q16+Q24+Q29+Q34+Q39+Q44+Q52+Q57+Q62+Q67</f>
        <v>129</v>
      </c>
      <c r="P78" s="12">
        <f>R13</f>
        <v>4</v>
      </c>
      <c r="Q78" s="23">
        <f t="shared" si="6"/>
        <v>871</v>
      </c>
      <c r="R78" s="14">
        <f t="shared" si="7"/>
        <v>220</v>
      </c>
    </row>
    <row r="79" spans="1:20" s="15" customFormat="1" x14ac:dyDescent="0.5">
      <c r="B79" s="25"/>
      <c r="C79" s="80" t="s">
        <v>96</v>
      </c>
      <c r="D79" s="80"/>
      <c r="E79" s="55">
        <v>705</v>
      </c>
      <c r="F79" s="55"/>
      <c r="G79" s="55">
        <f>P9+P14+P20+P25+P30+P35+P40+P45+P53+P58+P63+P68</f>
        <v>675</v>
      </c>
      <c r="H79" s="55"/>
      <c r="I79" s="55">
        <f>G79-K79-M79</f>
        <v>345</v>
      </c>
      <c r="J79" s="55"/>
      <c r="K79" s="56">
        <f>H9+I9+J9+F25+H35+I35+J35+K35+E40+D63+D14+D30</f>
        <v>179</v>
      </c>
      <c r="L79" s="56"/>
      <c r="M79" s="57">
        <f>L9+M9+D20+E20+G25+L35+M35+H58+F68</f>
        <v>151</v>
      </c>
      <c r="N79" s="58"/>
      <c r="O79" s="10"/>
      <c r="P79" s="12"/>
      <c r="Q79" s="23">
        <f t="shared" si="6"/>
        <v>675</v>
      </c>
      <c r="R79" s="14">
        <f t="shared" si="7"/>
        <v>30</v>
      </c>
    </row>
    <row r="80" spans="1:20" x14ac:dyDescent="0.5">
      <c r="B80" s="25"/>
      <c r="C80" s="80" t="s">
        <v>97</v>
      </c>
      <c r="D80" s="80"/>
      <c r="E80" s="55">
        <v>786</v>
      </c>
      <c r="F80" s="55"/>
      <c r="G80" s="55">
        <f>P10+P15+P21+P26+P31+P36+P41+P46+P54+P59+P64+P69</f>
        <v>702</v>
      </c>
      <c r="H80" s="55"/>
      <c r="I80" s="55">
        <f>G80-K80-M80</f>
        <v>385</v>
      </c>
      <c r="J80" s="55"/>
      <c r="K80" s="56">
        <f>H10+I10+D15+D21+F26+D31+J36+K36+L36+E41+H59+D64</f>
        <v>199</v>
      </c>
      <c r="L80" s="56"/>
      <c r="M80" s="57">
        <f>J10+G26+N36+O36+F41+G46+I59+E64+F69</f>
        <v>118</v>
      </c>
      <c r="N80" s="58"/>
      <c r="O80" s="10">
        <f>Q10+Q26+Q36+Q46+Q59+Q69</f>
        <v>44</v>
      </c>
      <c r="P80" s="12">
        <f>R10+R21+R31+R36+R41+R46+R64</f>
        <v>10</v>
      </c>
      <c r="Q80" s="23">
        <f t="shared" si="6"/>
        <v>756</v>
      </c>
      <c r="R80" s="14">
        <f t="shared" si="7"/>
        <v>84</v>
      </c>
    </row>
    <row r="81" spans="2:18" x14ac:dyDescent="0.5">
      <c r="B81" s="29"/>
      <c r="C81" s="59" t="s">
        <v>5</v>
      </c>
      <c r="D81" s="59"/>
      <c r="E81" s="59">
        <f>SUM(E76:F80)</f>
        <v>4635</v>
      </c>
      <c r="F81" s="59"/>
      <c r="G81" s="60">
        <f>SUM(G76:H80)</f>
        <v>4023</v>
      </c>
      <c r="H81" s="61"/>
      <c r="I81" s="62">
        <f>SUM(I76:J80)</f>
        <v>3149</v>
      </c>
      <c r="J81" s="61"/>
      <c r="K81" s="63">
        <f>SUM(K76:L80)</f>
        <v>605</v>
      </c>
      <c r="L81" s="63"/>
      <c r="M81" s="64">
        <f>SUM(M76:N80)</f>
        <v>269</v>
      </c>
      <c r="N81" s="65"/>
      <c r="O81" s="23">
        <f>SUM(O76:O80)</f>
        <v>173</v>
      </c>
      <c r="P81" s="24">
        <f>SUM(P76:P80)</f>
        <v>14</v>
      </c>
      <c r="Q81" s="23">
        <f t="shared" si="6"/>
        <v>4210</v>
      </c>
      <c r="R81" s="14">
        <f t="shared" si="7"/>
        <v>612</v>
      </c>
    </row>
    <row r="82" spans="2:18" ht="26.25" customHeight="1" x14ac:dyDescent="0.5"/>
    <row r="83" spans="2:18" x14ac:dyDescent="0.5">
      <c r="J83" s="53"/>
      <c r="K83" s="53"/>
      <c r="L83" s="53"/>
      <c r="M83" s="53"/>
      <c r="N83" s="53"/>
      <c r="O83" s="53"/>
      <c r="P83" s="53"/>
    </row>
    <row r="84" spans="2:18" x14ac:dyDescent="0.5">
      <c r="J84" s="19"/>
      <c r="K84" s="19"/>
      <c r="L84" s="19"/>
      <c r="M84" s="19"/>
      <c r="N84" s="19"/>
      <c r="O84" s="19"/>
      <c r="P84" s="19"/>
    </row>
    <row r="85" spans="2:18" x14ac:dyDescent="0.5">
      <c r="J85" s="19"/>
      <c r="K85" s="19"/>
      <c r="L85" s="19"/>
      <c r="M85" s="19"/>
      <c r="N85" s="19"/>
      <c r="O85" s="19"/>
      <c r="P85" s="19"/>
    </row>
    <row r="86" spans="2:18" x14ac:dyDescent="0.5">
      <c r="J86" s="19"/>
      <c r="K86" s="19"/>
      <c r="L86" s="19"/>
      <c r="M86" s="19"/>
      <c r="N86" s="19"/>
      <c r="O86" s="19"/>
      <c r="P86" s="19"/>
    </row>
    <row r="87" spans="2:18" x14ac:dyDescent="0.5">
      <c r="J87" s="19"/>
      <c r="K87" s="19"/>
      <c r="L87" s="19"/>
      <c r="M87" s="19"/>
      <c r="N87" s="19"/>
      <c r="O87" s="19"/>
      <c r="P87" s="19"/>
    </row>
    <row r="88" spans="2:18" x14ac:dyDescent="0.5">
      <c r="J88" s="19"/>
      <c r="K88" s="19"/>
      <c r="L88" s="19"/>
      <c r="M88" s="19"/>
      <c r="N88" s="19"/>
      <c r="O88" s="19"/>
      <c r="P88" s="19"/>
    </row>
    <row r="89" spans="2:18" x14ac:dyDescent="0.5">
      <c r="J89" s="19"/>
      <c r="K89" s="19"/>
      <c r="L89" s="19"/>
      <c r="M89" s="19"/>
      <c r="N89" s="19"/>
      <c r="O89" s="19"/>
      <c r="P89" s="19"/>
    </row>
    <row r="90" spans="2:18" x14ac:dyDescent="0.5">
      <c r="J90" s="19"/>
      <c r="K90" s="19"/>
      <c r="L90" s="19"/>
      <c r="M90" s="19"/>
      <c r="N90" s="19"/>
      <c r="O90" s="19"/>
      <c r="P90" s="19"/>
    </row>
    <row r="91" spans="2:18" x14ac:dyDescent="0.5">
      <c r="J91" s="19"/>
      <c r="K91" s="19"/>
      <c r="L91" s="19"/>
      <c r="M91" s="19"/>
      <c r="N91" s="19"/>
      <c r="O91" s="19"/>
      <c r="P91" s="19"/>
    </row>
    <row r="92" spans="2:18" x14ac:dyDescent="0.5">
      <c r="J92" s="19"/>
      <c r="K92" s="19"/>
      <c r="L92" s="19"/>
      <c r="M92" s="19"/>
      <c r="N92" s="19"/>
      <c r="O92" s="19"/>
      <c r="P92" s="19"/>
    </row>
    <row r="93" spans="2:18" x14ac:dyDescent="0.5">
      <c r="J93" s="19"/>
      <c r="K93" s="19"/>
      <c r="L93" s="19"/>
      <c r="M93" s="19"/>
      <c r="N93" s="19"/>
      <c r="O93" s="19"/>
      <c r="P93" s="19"/>
    </row>
    <row r="94" spans="2:18" x14ac:dyDescent="0.5">
      <c r="J94" s="19"/>
      <c r="K94" s="19"/>
      <c r="L94" s="19"/>
      <c r="M94" s="19"/>
      <c r="N94" s="19"/>
      <c r="O94" s="19"/>
      <c r="P94" s="19"/>
    </row>
    <row r="95" spans="2:18" x14ac:dyDescent="0.5">
      <c r="J95" s="19"/>
      <c r="K95" s="19"/>
      <c r="L95" s="19"/>
      <c r="M95" s="19"/>
      <c r="N95" s="19"/>
      <c r="O95" s="19"/>
      <c r="P95" s="19"/>
    </row>
    <row r="96" spans="2:18" x14ac:dyDescent="0.5">
      <c r="J96" s="19"/>
      <c r="K96" s="19"/>
      <c r="L96" s="19"/>
      <c r="M96" s="19"/>
      <c r="N96" s="19"/>
      <c r="O96" s="19"/>
      <c r="P96" s="19"/>
    </row>
    <row r="97" spans="1:16" x14ac:dyDescent="0.5">
      <c r="A97" s="4" t="s">
        <v>9</v>
      </c>
      <c r="B97" s="32" t="str">
        <f>B6</f>
        <v>ช่างยนต์</v>
      </c>
      <c r="C97" s="33">
        <f t="shared" ref="C97:J97" si="8">D6</f>
        <v>21</v>
      </c>
      <c r="D97" s="33">
        <f t="shared" si="8"/>
        <v>21</v>
      </c>
      <c r="E97" s="33">
        <f t="shared" si="8"/>
        <v>20</v>
      </c>
      <c r="F97" s="33">
        <f t="shared" si="8"/>
        <v>19</v>
      </c>
      <c r="G97" s="33">
        <f t="shared" si="8"/>
        <v>20</v>
      </c>
      <c r="H97" s="33">
        <f t="shared" si="8"/>
        <v>19</v>
      </c>
      <c r="I97" s="33">
        <f t="shared" si="8"/>
        <v>20</v>
      </c>
      <c r="J97" s="33">
        <f t="shared" si="8"/>
        <v>19</v>
      </c>
      <c r="K97" s="33"/>
      <c r="L97" s="33"/>
      <c r="M97" s="33"/>
      <c r="N97" s="33"/>
      <c r="O97" s="42"/>
      <c r="P97" s="6">
        <f>SUM(C97:O97)</f>
        <v>159</v>
      </c>
    </row>
    <row r="98" spans="1:16" x14ac:dyDescent="0.5">
      <c r="A98" s="4" t="s">
        <v>9</v>
      </c>
      <c r="B98" s="5" t="s">
        <v>20</v>
      </c>
      <c r="C98" s="33">
        <f>D11</f>
        <v>20</v>
      </c>
      <c r="D98" s="33">
        <f>E11</f>
        <v>17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6">
        <f t="shared" ref="P98:P108" si="9">SUM(C98:O98)</f>
        <v>37</v>
      </c>
    </row>
    <row r="99" spans="1:16" x14ac:dyDescent="0.5">
      <c r="A99" s="4" t="s">
        <v>9</v>
      </c>
      <c r="B99" s="32" t="str">
        <f>B17</f>
        <v>ยานยนต์ไฟฟ้า</v>
      </c>
      <c r="C99" s="33">
        <f>D17</f>
        <v>21</v>
      </c>
      <c r="D99" s="33">
        <f>E17</f>
        <v>21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6">
        <f t="shared" si="9"/>
        <v>42</v>
      </c>
    </row>
    <row r="100" spans="1:16" x14ac:dyDescent="0.5">
      <c r="A100" s="4" t="s">
        <v>9</v>
      </c>
      <c r="B100" s="32" t="str">
        <f>B22</f>
        <v>ช่างกลโรงงาน</v>
      </c>
      <c r="C100" s="33">
        <f t="shared" ref="C100:H100" si="10">D22</f>
        <v>20</v>
      </c>
      <c r="D100" s="33">
        <f t="shared" si="10"/>
        <v>20</v>
      </c>
      <c r="E100" s="33">
        <f t="shared" si="10"/>
        <v>19</v>
      </c>
      <c r="F100" s="33">
        <f t="shared" si="10"/>
        <v>19</v>
      </c>
      <c r="G100" s="33">
        <f t="shared" si="10"/>
        <v>19</v>
      </c>
      <c r="H100" s="33">
        <f t="shared" si="10"/>
        <v>16</v>
      </c>
      <c r="I100" s="33"/>
      <c r="J100" s="33"/>
      <c r="K100" s="33"/>
      <c r="L100" s="4"/>
      <c r="M100" s="4"/>
      <c r="N100" s="4"/>
      <c r="O100" s="6"/>
      <c r="P100" s="6">
        <f t="shared" si="9"/>
        <v>113</v>
      </c>
    </row>
    <row r="101" spans="1:16" x14ac:dyDescent="0.5">
      <c r="A101" s="4" t="s">
        <v>9</v>
      </c>
      <c r="B101" s="32" t="str">
        <f>B27</f>
        <v>ช่างเชื่อมโลหะ</v>
      </c>
      <c r="C101" s="33">
        <f>D27</f>
        <v>17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6">
        <f t="shared" si="9"/>
        <v>17</v>
      </c>
    </row>
    <row r="102" spans="1:16" x14ac:dyDescent="0.5">
      <c r="A102" s="4" t="s">
        <v>9</v>
      </c>
      <c r="B102" s="32" t="str">
        <f>B32</f>
        <v>ช่างไฟฟ้า</v>
      </c>
      <c r="C102" s="33">
        <f t="shared" ref="C102:L102" si="11">D32</f>
        <v>19</v>
      </c>
      <c r="D102" s="33">
        <f t="shared" si="11"/>
        <v>20</v>
      </c>
      <c r="E102" s="33">
        <f t="shared" si="11"/>
        <v>16</v>
      </c>
      <c r="F102" s="33">
        <f t="shared" si="11"/>
        <v>20</v>
      </c>
      <c r="G102" s="33">
        <f t="shared" si="11"/>
        <v>20</v>
      </c>
      <c r="H102" s="33">
        <f t="shared" si="11"/>
        <v>20</v>
      </c>
      <c r="I102" s="33">
        <f t="shared" si="11"/>
        <v>19</v>
      </c>
      <c r="J102" s="33">
        <f t="shared" si="11"/>
        <v>19</v>
      </c>
      <c r="K102" s="33">
        <f t="shared" si="11"/>
        <v>19</v>
      </c>
      <c r="L102" s="33">
        <f t="shared" si="11"/>
        <v>20</v>
      </c>
      <c r="M102" s="33"/>
      <c r="N102" s="4"/>
      <c r="O102" s="6"/>
      <c r="P102" s="6">
        <f t="shared" si="9"/>
        <v>192</v>
      </c>
    </row>
    <row r="103" spans="1:16" x14ac:dyDescent="0.5">
      <c r="A103" s="4" t="s">
        <v>9</v>
      </c>
      <c r="B103" s="32" t="str">
        <f>B37</f>
        <v>อิเล็กทรอนิกส์</v>
      </c>
      <c r="C103" s="33">
        <f>D37</f>
        <v>20</v>
      </c>
      <c r="D103" s="33">
        <f>E37</f>
        <v>18</v>
      </c>
      <c r="E103" s="33">
        <f>F37</f>
        <v>19</v>
      </c>
      <c r="F103" s="33">
        <f>G37</f>
        <v>17</v>
      </c>
      <c r="G103" s="33"/>
      <c r="H103" s="33"/>
      <c r="I103" s="33"/>
      <c r="J103" s="33"/>
      <c r="K103" s="4"/>
      <c r="L103" s="4"/>
      <c r="M103" s="4"/>
      <c r="N103" s="4"/>
      <c r="O103" s="6"/>
      <c r="P103" s="6">
        <f t="shared" si="9"/>
        <v>74</v>
      </c>
    </row>
    <row r="104" spans="1:16" x14ac:dyDescent="0.5">
      <c r="A104" s="4" t="s">
        <v>9</v>
      </c>
      <c r="B104" s="32" t="str">
        <f>B42</f>
        <v>ช่างก่อสร้าง</v>
      </c>
      <c r="C104" s="33">
        <f t="shared" ref="C104:H104" si="12">D42</f>
        <v>20</v>
      </c>
      <c r="D104" s="33">
        <f t="shared" si="12"/>
        <v>20</v>
      </c>
      <c r="E104" s="33">
        <f t="shared" si="12"/>
        <v>17</v>
      </c>
      <c r="F104" s="33">
        <f t="shared" si="12"/>
        <v>18</v>
      </c>
      <c r="G104" s="33">
        <f t="shared" si="12"/>
        <v>18</v>
      </c>
      <c r="H104" s="33">
        <f t="shared" si="12"/>
        <v>18</v>
      </c>
      <c r="I104" s="33"/>
      <c r="J104" s="33"/>
      <c r="K104" s="33"/>
      <c r="L104" s="33"/>
      <c r="M104" s="4"/>
      <c r="N104" s="4"/>
      <c r="O104" s="6"/>
      <c r="P104" s="6">
        <f t="shared" si="9"/>
        <v>111</v>
      </c>
    </row>
    <row r="105" spans="1:16" x14ac:dyDescent="0.5">
      <c r="A105" s="4" t="s">
        <v>9</v>
      </c>
      <c r="B105" s="32" t="s">
        <v>59</v>
      </c>
      <c r="C105" s="33">
        <f>D50</f>
        <v>17</v>
      </c>
      <c r="D105" s="33">
        <f>E50</f>
        <v>17</v>
      </c>
      <c r="E105" s="33"/>
      <c r="F105" s="33"/>
      <c r="G105" s="33"/>
      <c r="H105" s="4"/>
      <c r="I105" s="4"/>
      <c r="J105" s="4"/>
      <c r="K105" s="4"/>
      <c r="L105" s="4"/>
      <c r="M105" s="4"/>
      <c r="N105" s="4"/>
      <c r="O105" s="6"/>
      <c r="P105" s="6">
        <f t="shared" si="9"/>
        <v>34</v>
      </c>
    </row>
    <row r="106" spans="1:16" x14ac:dyDescent="0.5">
      <c r="A106" s="4" t="s">
        <v>9</v>
      </c>
      <c r="B106" s="32" t="str">
        <f>B55</f>
        <v>โยธา</v>
      </c>
      <c r="C106" s="33">
        <f t="shared" ref="C106:J106" si="13">D55</f>
        <v>21</v>
      </c>
      <c r="D106" s="33">
        <f t="shared" si="13"/>
        <v>21</v>
      </c>
      <c r="E106" s="33">
        <f t="shared" si="13"/>
        <v>19</v>
      </c>
      <c r="F106" s="33">
        <f t="shared" si="13"/>
        <v>20</v>
      </c>
      <c r="G106" s="33">
        <f t="shared" si="13"/>
        <v>19</v>
      </c>
      <c r="H106" s="33">
        <f t="shared" si="13"/>
        <v>19</v>
      </c>
      <c r="I106" s="33">
        <f t="shared" si="13"/>
        <v>18</v>
      </c>
      <c r="J106" s="33">
        <f t="shared" si="13"/>
        <v>20</v>
      </c>
      <c r="K106" s="33"/>
      <c r="L106" s="33"/>
      <c r="M106" s="33"/>
      <c r="N106" s="33"/>
      <c r="O106" s="6"/>
      <c r="P106" s="6">
        <f t="shared" si="9"/>
        <v>157</v>
      </c>
    </row>
    <row r="107" spans="1:16" x14ac:dyDescent="0.5">
      <c r="A107" s="4" t="s">
        <v>9</v>
      </c>
      <c r="B107" s="32" t="s">
        <v>90</v>
      </c>
      <c r="C107" s="33">
        <f>D60</f>
        <v>20</v>
      </c>
      <c r="D107" s="33">
        <f>E60</f>
        <v>20</v>
      </c>
      <c r="E107" s="33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6">
        <f t="shared" si="9"/>
        <v>40</v>
      </c>
    </row>
    <row r="108" spans="1:16" x14ac:dyDescent="0.5">
      <c r="A108" s="4" t="s">
        <v>9</v>
      </c>
      <c r="B108" s="32" t="str">
        <f>B65</f>
        <v>เทคโนโลยีสารสนเทศ</v>
      </c>
      <c r="C108" s="33">
        <f>D65</f>
        <v>20</v>
      </c>
      <c r="D108" s="33">
        <f>E65</f>
        <v>20</v>
      </c>
      <c r="E108" s="33">
        <f>F65</f>
        <v>20</v>
      </c>
      <c r="F108" s="33">
        <f>G65</f>
        <v>17</v>
      </c>
      <c r="G108" s="33">
        <f>H65</f>
        <v>21</v>
      </c>
      <c r="H108" s="33"/>
      <c r="I108" s="33"/>
      <c r="J108" s="33"/>
      <c r="K108" s="33"/>
      <c r="L108" s="33"/>
      <c r="M108" s="4"/>
      <c r="N108" s="4"/>
      <c r="O108" s="6"/>
      <c r="P108" s="6">
        <f t="shared" si="9"/>
        <v>98</v>
      </c>
    </row>
    <row r="109" spans="1:16" x14ac:dyDescent="0.5">
      <c r="A109" s="46" t="s">
        <v>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  <c r="P109" s="35">
        <f>SUM(P97:P108)</f>
        <v>1074</v>
      </c>
    </row>
    <row r="110" spans="1:16" x14ac:dyDescent="0.5">
      <c r="A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7"/>
    </row>
    <row r="111" spans="1:16" x14ac:dyDescent="0.5">
      <c r="A111" s="4" t="s">
        <v>13</v>
      </c>
      <c r="B111" s="5" t="s">
        <v>79</v>
      </c>
      <c r="C111" s="4">
        <f t="shared" ref="C111:J111" si="14">D7</f>
        <v>19</v>
      </c>
      <c r="D111" s="4">
        <f t="shared" si="14"/>
        <v>18</v>
      </c>
      <c r="E111" s="4">
        <f t="shared" si="14"/>
        <v>15</v>
      </c>
      <c r="F111" s="4">
        <f t="shared" si="14"/>
        <v>16</v>
      </c>
      <c r="G111" s="4">
        <f t="shared" si="14"/>
        <v>15</v>
      </c>
      <c r="H111" s="4">
        <f t="shared" si="14"/>
        <v>13</v>
      </c>
      <c r="I111" s="4">
        <f t="shared" si="14"/>
        <v>17</v>
      </c>
      <c r="J111" s="4">
        <f t="shared" si="14"/>
        <v>13</v>
      </c>
      <c r="K111" s="4"/>
      <c r="L111" s="4"/>
      <c r="M111" s="4"/>
      <c r="N111" s="4"/>
      <c r="O111" s="6"/>
      <c r="P111" s="6">
        <f>SUM(C111:O111)</f>
        <v>126</v>
      </c>
    </row>
    <row r="112" spans="1:16" x14ac:dyDescent="0.5">
      <c r="A112" s="4" t="s">
        <v>13</v>
      </c>
      <c r="B112" s="5" t="s">
        <v>20</v>
      </c>
      <c r="C112" s="4">
        <f>D12</f>
        <v>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6">
        <f t="shared" ref="P112:P122" si="15">SUM(C112:O112)</f>
        <v>8</v>
      </c>
    </row>
    <row r="113" spans="1:18" x14ac:dyDescent="0.5">
      <c r="A113" s="4" t="s">
        <v>13</v>
      </c>
      <c r="B113" s="5" t="s">
        <v>27</v>
      </c>
      <c r="C113" s="4">
        <f>D18</f>
        <v>17</v>
      </c>
      <c r="D113" s="4">
        <f>E18</f>
        <v>14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6">
        <f t="shared" si="15"/>
        <v>31</v>
      </c>
    </row>
    <row r="114" spans="1:18" x14ac:dyDescent="0.5">
      <c r="A114" s="4" t="s">
        <v>13</v>
      </c>
      <c r="B114" s="5" t="s">
        <v>80</v>
      </c>
      <c r="C114" s="4">
        <f>D23</f>
        <v>14</v>
      </c>
      <c r="D114" s="4">
        <f>E23</f>
        <v>14</v>
      </c>
      <c r="E114" s="4">
        <f>F23</f>
        <v>24</v>
      </c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6">
        <f t="shared" si="15"/>
        <v>52</v>
      </c>
    </row>
    <row r="115" spans="1:18" x14ac:dyDescent="0.5">
      <c r="A115" s="4" t="s">
        <v>13</v>
      </c>
      <c r="B115" s="5" t="s">
        <v>81</v>
      </c>
      <c r="C115" s="4">
        <f>D28</f>
        <v>14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6">
        <f t="shared" si="15"/>
        <v>14</v>
      </c>
    </row>
    <row r="116" spans="1:18" x14ac:dyDescent="0.5">
      <c r="A116" s="4" t="s">
        <v>13</v>
      </c>
      <c r="B116" s="5" t="s">
        <v>82</v>
      </c>
      <c r="C116" s="4">
        <f t="shared" ref="C116:L116" si="16">D33</f>
        <v>19</v>
      </c>
      <c r="D116" s="4">
        <f t="shared" si="16"/>
        <v>19</v>
      </c>
      <c r="E116" s="4">
        <f t="shared" si="16"/>
        <v>21</v>
      </c>
      <c r="F116" s="4">
        <f t="shared" si="16"/>
        <v>19</v>
      </c>
      <c r="G116" s="4">
        <f t="shared" si="16"/>
        <v>17</v>
      </c>
      <c r="H116" s="4">
        <f t="shared" si="16"/>
        <v>17</v>
      </c>
      <c r="I116" s="4">
        <f t="shared" si="16"/>
        <v>17</v>
      </c>
      <c r="J116" s="4">
        <f t="shared" si="16"/>
        <v>16</v>
      </c>
      <c r="K116" s="4">
        <f t="shared" si="16"/>
        <v>16</v>
      </c>
      <c r="L116" s="4">
        <f t="shared" si="16"/>
        <v>16</v>
      </c>
      <c r="M116" s="4"/>
      <c r="N116" s="4"/>
      <c r="O116" s="6"/>
      <c r="P116" s="6">
        <f t="shared" si="15"/>
        <v>177</v>
      </c>
    </row>
    <row r="117" spans="1:18" x14ac:dyDescent="0.5">
      <c r="A117" s="4" t="s">
        <v>13</v>
      </c>
      <c r="B117" s="5" t="s">
        <v>51</v>
      </c>
      <c r="C117" s="4">
        <f>D38</f>
        <v>20</v>
      </c>
      <c r="D117" s="4">
        <f>E38</f>
        <v>14</v>
      </c>
      <c r="E117" s="4">
        <f>F38</f>
        <v>15</v>
      </c>
      <c r="F117" s="4">
        <f>G38</f>
        <v>18</v>
      </c>
      <c r="G117" s="4"/>
      <c r="H117" s="4"/>
      <c r="I117" s="4"/>
      <c r="J117" s="4"/>
      <c r="K117" s="4"/>
      <c r="L117" s="4"/>
      <c r="M117" s="4"/>
      <c r="N117" s="4"/>
      <c r="O117" s="6"/>
      <c r="P117" s="6">
        <f t="shared" si="15"/>
        <v>67</v>
      </c>
    </row>
    <row r="118" spans="1:18" x14ac:dyDescent="0.5">
      <c r="A118" s="4" t="s">
        <v>13</v>
      </c>
      <c r="B118" s="5" t="s">
        <v>83</v>
      </c>
      <c r="C118" s="4">
        <f>D43</f>
        <v>18</v>
      </c>
      <c r="D118" s="4">
        <f>E43</f>
        <v>14</v>
      </c>
      <c r="E118" s="4">
        <f>F43</f>
        <v>14</v>
      </c>
      <c r="F118" s="4">
        <f>G43</f>
        <v>19</v>
      </c>
      <c r="G118" s="4">
        <f>H43</f>
        <v>21</v>
      </c>
      <c r="H118" s="4"/>
      <c r="I118" s="4"/>
      <c r="J118" s="4"/>
      <c r="K118" s="4"/>
      <c r="L118" s="4"/>
      <c r="M118" s="4"/>
      <c r="N118" s="4"/>
      <c r="O118" s="6"/>
      <c r="P118" s="6">
        <f t="shared" si="15"/>
        <v>86</v>
      </c>
    </row>
    <row r="119" spans="1:18" x14ac:dyDescent="0.5">
      <c r="A119" s="4" t="s">
        <v>13</v>
      </c>
      <c r="B119" s="32" t="s">
        <v>59</v>
      </c>
      <c r="C119" s="4">
        <f>D51</f>
        <v>16</v>
      </c>
      <c r="D119" s="4">
        <f>E51</f>
        <v>12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6">
        <f t="shared" si="15"/>
        <v>28</v>
      </c>
    </row>
    <row r="120" spans="1:18" x14ac:dyDescent="0.5">
      <c r="A120" s="4" t="s">
        <v>13</v>
      </c>
      <c r="B120" s="32" t="s">
        <v>66</v>
      </c>
      <c r="C120" s="4">
        <f t="shared" ref="C120:I120" si="17">D56</f>
        <v>19</v>
      </c>
      <c r="D120" s="4">
        <f t="shared" si="17"/>
        <v>20</v>
      </c>
      <c r="E120" s="4">
        <f t="shared" si="17"/>
        <v>16</v>
      </c>
      <c r="F120" s="4">
        <f t="shared" si="17"/>
        <v>19</v>
      </c>
      <c r="G120" s="4">
        <f t="shared" si="17"/>
        <v>16</v>
      </c>
      <c r="H120" s="4">
        <f t="shared" si="17"/>
        <v>13</v>
      </c>
      <c r="I120" s="4">
        <f t="shared" si="17"/>
        <v>26</v>
      </c>
      <c r="J120" s="4"/>
      <c r="K120" s="4"/>
      <c r="L120" s="4"/>
      <c r="M120" s="4"/>
      <c r="N120" s="4"/>
      <c r="O120" s="6"/>
      <c r="P120" s="6">
        <f t="shared" si="15"/>
        <v>129</v>
      </c>
    </row>
    <row r="121" spans="1:18" x14ac:dyDescent="0.5">
      <c r="A121" s="4" t="s">
        <v>13</v>
      </c>
      <c r="B121" s="32" t="s">
        <v>90</v>
      </c>
      <c r="C121" s="4">
        <f>D61</f>
        <v>20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6">
        <f t="shared" si="15"/>
        <v>20</v>
      </c>
    </row>
    <row r="122" spans="1:18" x14ac:dyDescent="0.5">
      <c r="A122" s="4" t="s">
        <v>13</v>
      </c>
      <c r="B122" s="5" t="s">
        <v>69</v>
      </c>
      <c r="C122" s="4">
        <f t="shared" ref="C122:H122" si="18">D66</f>
        <v>18</v>
      </c>
      <c r="D122" s="4">
        <f t="shared" si="18"/>
        <v>16</v>
      </c>
      <c r="E122" s="4">
        <f t="shared" si="18"/>
        <v>18</v>
      </c>
      <c r="F122" s="4">
        <f t="shared" si="18"/>
        <v>18</v>
      </c>
      <c r="G122" s="4">
        <f t="shared" si="18"/>
        <v>13</v>
      </c>
      <c r="H122" s="4">
        <f t="shared" si="18"/>
        <v>13</v>
      </c>
      <c r="I122" s="4"/>
      <c r="J122" s="4"/>
      <c r="K122" s="4"/>
      <c r="L122" s="4"/>
      <c r="M122" s="4"/>
      <c r="N122" s="4"/>
      <c r="O122" s="6"/>
      <c r="P122" s="6">
        <f t="shared" si="15"/>
        <v>96</v>
      </c>
    </row>
    <row r="123" spans="1:18" s="16" customFormat="1" x14ac:dyDescent="0.5">
      <c r="A123" s="46" t="s">
        <v>5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8"/>
      <c r="P123" s="35">
        <f>SUM(P111:P122)</f>
        <v>834</v>
      </c>
      <c r="Q123" s="17"/>
      <c r="R123" s="17"/>
    </row>
    <row r="124" spans="1:18" x14ac:dyDescent="0.5">
      <c r="A124" s="19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5" spans="1:18" x14ac:dyDescent="0.5">
      <c r="A125" s="19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</row>
    <row r="126" spans="1:18" x14ac:dyDescent="0.5">
      <c r="A126" s="4" t="s">
        <v>14</v>
      </c>
      <c r="B126" s="32" t="s">
        <v>79</v>
      </c>
      <c r="C126" s="33">
        <f t="shared" ref="C126:H126" si="19">D8</f>
        <v>20</v>
      </c>
      <c r="D126" s="33">
        <f t="shared" si="19"/>
        <v>19</v>
      </c>
      <c r="E126" s="33">
        <f t="shared" si="19"/>
        <v>11</v>
      </c>
      <c r="F126" s="33">
        <f t="shared" si="19"/>
        <v>15</v>
      </c>
      <c r="G126" s="33">
        <f t="shared" si="19"/>
        <v>14</v>
      </c>
      <c r="H126" s="33">
        <f t="shared" si="19"/>
        <v>12</v>
      </c>
      <c r="I126" s="33"/>
      <c r="J126" s="33"/>
      <c r="K126" s="33"/>
      <c r="L126" s="33"/>
      <c r="M126" s="33"/>
      <c r="N126" s="4"/>
      <c r="O126" s="6"/>
      <c r="P126" s="6">
        <f>SUM(C126:O126)</f>
        <v>91</v>
      </c>
      <c r="Q126" s="6"/>
      <c r="R126" s="6"/>
    </row>
    <row r="127" spans="1:18" x14ac:dyDescent="0.5">
      <c r="A127" s="4" t="s">
        <v>14</v>
      </c>
      <c r="B127" s="32" t="s">
        <v>20</v>
      </c>
      <c r="C127" s="43">
        <f>D13</f>
        <v>18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6">
        <f t="shared" ref="P127:P138" si="20">SUM(C127:O127)</f>
        <v>18</v>
      </c>
      <c r="Q127" s="6"/>
      <c r="R127" s="6"/>
    </row>
    <row r="128" spans="1:18" x14ac:dyDescent="0.5">
      <c r="A128" s="4" t="s">
        <v>14</v>
      </c>
      <c r="B128" s="32" t="str">
        <f>B16</f>
        <v>จักรยานยนต์และเครื่องยนต์เล็ก</v>
      </c>
      <c r="C128" s="43">
        <f>D16</f>
        <v>13</v>
      </c>
      <c r="D128" s="43">
        <f>E16</f>
        <v>13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6">
        <f t="shared" si="20"/>
        <v>26</v>
      </c>
      <c r="Q128" s="6"/>
      <c r="R128" s="6"/>
    </row>
    <row r="129" spans="1:18" x14ac:dyDescent="0.5">
      <c r="A129" s="4" t="s">
        <v>14</v>
      </c>
      <c r="B129" s="5" t="s">
        <v>27</v>
      </c>
      <c r="C129" s="43">
        <f>D19</f>
        <v>16</v>
      </c>
      <c r="D129" s="43">
        <f>E19</f>
        <v>15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6">
        <f t="shared" si="20"/>
        <v>31</v>
      </c>
      <c r="Q129" s="6"/>
      <c r="R129" s="6"/>
    </row>
    <row r="130" spans="1:18" x14ac:dyDescent="0.5">
      <c r="A130" s="4" t="s">
        <v>14</v>
      </c>
      <c r="B130" s="32" t="s">
        <v>80</v>
      </c>
      <c r="C130" s="33">
        <f>D24</f>
        <v>18</v>
      </c>
      <c r="D130" s="33">
        <f>E24</f>
        <v>16</v>
      </c>
      <c r="E130" s="43">
        <f>F24</f>
        <v>23</v>
      </c>
      <c r="F130" s="33"/>
      <c r="G130" s="4"/>
      <c r="H130" s="4"/>
      <c r="I130" s="4"/>
      <c r="J130" s="4"/>
      <c r="K130" s="4"/>
      <c r="L130" s="4"/>
      <c r="M130" s="4"/>
      <c r="N130" s="4"/>
      <c r="O130" s="6"/>
      <c r="P130" s="6">
        <f t="shared" si="20"/>
        <v>57</v>
      </c>
      <c r="Q130" s="6"/>
      <c r="R130" s="6"/>
    </row>
    <row r="131" spans="1:18" x14ac:dyDescent="0.5">
      <c r="A131" s="4" t="s">
        <v>14</v>
      </c>
      <c r="B131" s="32" t="s">
        <v>81</v>
      </c>
      <c r="C131" s="33">
        <f>D29</f>
        <v>9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6">
        <f t="shared" si="20"/>
        <v>9</v>
      </c>
      <c r="Q131" s="6"/>
      <c r="R131" s="6"/>
    </row>
    <row r="132" spans="1:18" x14ac:dyDescent="0.5">
      <c r="A132" s="4" t="s">
        <v>14</v>
      </c>
      <c r="B132" s="32" t="s">
        <v>82</v>
      </c>
      <c r="C132" s="33">
        <f t="shared" ref="C132:L132" si="21">D34</f>
        <v>20</v>
      </c>
      <c r="D132" s="33">
        <f t="shared" si="21"/>
        <v>17</v>
      </c>
      <c r="E132" s="33">
        <f t="shared" si="21"/>
        <v>19</v>
      </c>
      <c r="F132" s="33">
        <f t="shared" si="21"/>
        <v>18</v>
      </c>
      <c r="G132" s="33">
        <f t="shared" si="21"/>
        <v>17</v>
      </c>
      <c r="H132" s="33">
        <f t="shared" si="21"/>
        <v>18</v>
      </c>
      <c r="I132" s="33">
        <f t="shared" si="21"/>
        <v>18</v>
      </c>
      <c r="J132" s="33">
        <f t="shared" si="21"/>
        <v>19</v>
      </c>
      <c r="K132" s="43">
        <f t="shared" si="21"/>
        <v>16</v>
      </c>
      <c r="L132" s="43">
        <f t="shared" si="21"/>
        <v>13</v>
      </c>
      <c r="M132" s="4"/>
      <c r="N132" s="4"/>
      <c r="O132" s="6"/>
      <c r="P132" s="6">
        <f t="shared" si="20"/>
        <v>175</v>
      </c>
      <c r="Q132" s="6"/>
      <c r="R132" s="6"/>
    </row>
    <row r="133" spans="1:18" x14ac:dyDescent="0.5">
      <c r="A133" s="4" t="s">
        <v>14</v>
      </c>
      <c r="B133" s="32" t="s">
        <v>51</v>
      </c>
      <c r="C133" s="33">
        <f>D39</f>
        <v>19</v>
      </c>
      <c r="D133" s="33">
        <f>E39</f>
        <v>18</v>
      </c>
      <c r="E133" s="43">
        <f>F39</f>
        <v>23</v>
      </c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6">
        <f t="shared" si="20"/>
        <v>60</v>
      </c>
      <c r="Q133" s="6"/>
      <c r="R133" s="6"/>
    </row>
    <row r="134" spans="1:18" x14ac:dyDescent="0.5">
      <c r="A134" s="4" t="s">
        <v>14</v>
      </c>
      <c r="B134" s="32" t="s">
        <v>83</v>
      </c>
      <c r="C134" s="33">
        <f>D44</f>
        <v>21</v>
      </c>
      <c r="D134" s="33">
        <f>E44</f>
        <v>16</v>
      </c>
      <c r="E134" s="43">
        <f>F44</f>
        <v>21</v>
      </c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6">
        <f t="shared" si="20"/>
        <v>58</v>
      </c>
      <c r="Q134" s="6"/>
      <c r="R134" s="6"/>
    </row>
    <row r="135" spans="1:18" x14ac:dyDescent="0.5">
      <c r="A135" s="4" t="s">
        <v>14</v>
      </c>
      <c r="B135" s="32" t="s">
        <v>59</v>
      </c>
      <c r="C135" s="33">
        <f>D52</f>
        <v>20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6">
        <f t="shared" si="20"/>
        <v>20</v>
      </c>
      <c r="Q135" s="6"/>
      <c r="R135" s="6"/>
    </row>
    <row r="136" spans="1:18" x14ac:dyDescent="0.5">
      <c r="A136" s="4" t="s">
        <v>14</v>
      </c>
      <c r="B136" s="32" t="s">
        <v>66</v>
      </c>
      <c r="C136" s="33">
        <f>D57</f>
        <v>19</v>
      </c>
      <c r="D136" s="33">
        <f>E57</f>
        <v>20</v>
      </c>
      <c r="E136" s="33">
        <f>F57</f>
        <v>18</v>
      </c>
      <c r="F136" s="33">
        <f>G57</f>
        <v>15</v>
      </c>
      <c r="G136" s="43">
        <f>H57</f>
        <v>25</v>
      </c>
      <c r="H136" s="33"/>
      <c r="I136" s="4"/>
      <c r="J136" s="4"/>
      <c r="K136" s="4"/>
      <c r="L136" s="4"/>
      <c r="M136" s="4"/>
      <c r="N136" s="4"/>
      <c r="O136" s="6"/>
      <c r="P136" s="6">
        <f t="shared" si="20"/>
        <v>97</v>
      </c>
      <c r="Q136" s="6"/>
      <c r="R136" s="6"/>
    </row>
    <row r="137" spans="1:18" x14ac:dyDescent="0.5">
      <c r="A137" s="4" t="s">
        <v>14</v>
      </c>
      <c r="B137" s="32" t="s">
        <v>90</v>
      </c>
      <c r="C137" s="33">
        <f>D62</f>
        <v>23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6">
        <f t="shared" si="20"/>
        <v>23</v>
      </c>
      <c r="Q137" s="6"/>
      <c r="R137" s="6"/>
    </row>
    <row r="138" spans="1:18" x14ac:dyDescent="0.5">
      <c r="A138" s="4" t="s">
        <v>14</v>
      </c>
      <c r="B138" s="32" t="s">
        <v>69</v>
      </c>
      <c r="C138" s="33">
        <f>D67</f>
        <v>21</v>
      </c>
      <c r="D138" s="33">
        <f>E67</f>
        <v>21</v>
      </c>
      <c r="E138" s="43">
        <f>F67</f>
        <v>16</v>
      </c>
      <c r="F138" s="43">
        <f>G67</f>
        <v>15</v>
      </c>
      <c r="G138" s="4"/>
      <c r="H138" s="4"/>
      <c r="I138" s="4"/>
      <c r="J138" s="4"/>
      <c r="K138" s="4"/>
      <c r="L138" s="4"/>
      <c r="M138" s="4"/>
      <c r="N138" s="4"/>
      <c r="O138" s="6"/>
      <c r="P138" s="6">
        <f t="shared" si="20"/>
        <v>73</v>
      </c>
      <c r="Q138" s="6"/>
      <c r="R138" s="6"/>
    </row>
    <row r="139" spans="1:18" x14ac:dyDescent="0.5">
      <c r="A139" s="46" t="s">
        <v>5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8"/>
      <c r="P139" s="35">
        <f>SUM(P126:P138)</f>
        <v>738</v>
      </c>
      <c r="Q139" s="35">
        <f>SUM(Q126:Q138)</f>
        <v>0</v>
      </c>
      <c r="R139" s="35">
        <f>SUM(R126:R138)</f>
        <v>0</v>
      </c>
    </row>
    <row r="140" spans="1:18" x14ac:dyDescent="0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8" x14ac:dyDescent="0.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8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8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8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8" x14ac:dyDescent="0.5">
      <c r="A145" s="4" t="s">
        <v>15</v>
      </c>
      <c r="B145" s="5" t="str">
        <f>B9</f>
        <v>เทคนิคเครื่องกล</v>
      </c>
      <c r="C145" s="4">
        <f>D9</f>
        <v>24</v>
      </c>
      <c r="D145" s="4">
        <f>E9</f>
        <v>23</v>
      </c>
      <c r="E145" s="4">
        <f>F9</f>
        <v>23</v>
      </c>
      <c r="F145" s="4"/>
      <c r="G145" s="7">
        <f>H9</f>
        <v>20</v>
      </c>
      <c r="H145" s="7">
        <f>I9</f>
        <v>20</v>
      </c>
      <c r="I145" s="7">
        <f>J9</f>
        <v>20</v>
      </c>
      <c r="J145" s="4"/>
      <c r="K145" s="8">
        <f>L9</f>
        <v>9</v>
      </c>
      <c r="L145" s="8">
        <f>M9</f>
        <v>15</v>
      </c>
      <c r="M145" s="4"/>
      <c r="N145" s="4"/>
      <c r="O145" s="6"/>
      <c r="P145" s="6">
        <f>SUM(C145:O145)</f>
        <v>154</v>
      </c>
    </row>
    <row r="146" spans="1:18" x14ac:dyDescent="0.5">
      <c r="A146" s="4" t="s">
        <v>15</v>
      </c>
      <c r="B146" s="32" t="s">
        <v>84</v>
      </c>
      <c r="C146" s="43">
        <f>D14</f>
        <v>2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6">
        <f t="shared" ref="P146:P156" si="22">SUM(C146:O146)</f>
        <v>2</v>
      </c>
    </row>
    <row r="147" spans="1:18" x14ac:dyDescent="0.5">
      <c r="A147" s="4" t="s">
        <v>15</v>
      </c>
      <c r="B147" s="32" t="str">
        <f>B20</f>
        <v>เทคนิคยานยนต์ไฟฟ้า</v>
      </c>
      <c r="C147" s="44">
        <f>D20</f>
        <v>15</v>
      </c>
      <c r="D147" s="44">
        <f>E20</f>
        <v>15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6">
        <f t="shared" si="22"/>
        <v>30</v>
      </c>
      <c r="Q147" s="1" t="s">
        <v>89</v>
      </c>
    </row>
    <row r="148" spans="1:18" x14ac:dyDescent="0.5">
      <c r="A148" s="4" t="s">
        <v>15</v>
      </c>
      <c r="B148" s="32" t="str">
        <f>B25</f>
        <v>เทคนิคการผลิต</v>
      </c>
      <c r="C148" s="33">
        <f>D25</f>
        <v>17</v>
      </c>
      <c r="D148" s="33">
        <f>E25</f>
        <v>17</v>
      </c>
      <c r="E148" s="43">
        <f>F25</f>
        <v>11</v>
      </c>
      <c r="F148" s="44">
        <f>G25</f>
        <v>19</v>
      </c>
      <c r="G148" s="4"/>
      <c r="H148" s="4"/>
      <c r="I148" s="4"/>
      <c r="J148" s="4"/>
      <c r="K148" s="4"/>
      <c r="L148" s="4"/>
      <c r="M148" s="4"/>
      <c r="N148" s="4"/>
      <c r="O148" s="6"/>
      <c r="P148" s="6">
        <f t="shared" si="22"/>
        <v>64</v>
      </c>
    </row>
    <row r="149" spans="1:18" x14ac:dyDescent="0.5">
      <c r="A149" s="4" t="s">
        <v>15</v>
      </c>
      <c r="B149" s="32" t="str">
        <f>B30</f>
        <v>เทคนิคโลหะ</v>
      </c>
      <c r="C149" s="43">
        <f>D30</f>
        <v>5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6">
        <f t="shared" si="22"/>
        <v>5</v>
      </c>
    </row>
    <row r="150" spans="1:18" x14ac:dyDescent="0.5">
      <c r="A150" s="4" t="s">
        <v>15</v>
      </c>
      <c r="B150" s="32" t="str">
        <f>B35</f>
        <v>ไฟฟ้า</v>
      </c>
      <c r="C150" s="33">
        <f t="shared" ref="C150:L150" si="23">D35</f>
        <v>19</v>
      </c>
      <c r="D150" s="33">
        <f t="shared" si="23"/>
        <v>20</v>
      </c>
      <c r="E150" s="33">
        <f t="shared" si="23"/>
        <v>19</v>
      </c>
      <c r="F150" s="33">
        <f t="shared" si="23"/>
        <v>20</v>
      </c>
      <c r="G150" s="43">
        <f t="shared" si="23"/>
        <v>19</v>
      </c>
      <c r="H150" s="43">
        <f t="shared" si="23"/>
        <v>19</v>
      </c>
      <c r="I150" s="43">
        <f t="shared" si="23"/>
        <v>19</v>
      </c>
      <c r="J150" s="43">
        <f t="shared" si="23"/>
        <v>20</v>
      </c>
      <c r="K150" s="44">
        <f t="shared" si="23"/>
        <v>19</v>
      </c>
      <c r="L150" s="44">
        <f t="shared" si="23"/>
        <v>20</v>
      </c>
      <c r="M150" s="33"/>
      <c r="N150" s="4"/>
      <c r="O150" s="6"/>
      <c r="P150" s="6">
        <f t="shared" si="22"/>
        <v>194</v>
      </c>
    </row>
    <row r="151" spans="1:18" x14ac:dyDescent="0.5">
      <c r="A151" s="4" t="s">
        <v>15</v>
      </c>
      <c r="B151" s="32" t="str">
        <f>B40</f>
        <v xml:space="preserve">เทคโนโลยีอิเล็กทรอนิกส์ </v>
      </c>
      <c r="C151" s="33">
        <f>D40</f>
        <v>12</v>
      </c>
      <c r="D151" s="43">
        <f>E40</f>
        <v>14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6">
        <f t="shared" si="22"/>
        <v>26</v>
      </c>
    </row>
    <row r="152" spans="1:18" x14ac:dyDescent="0.5">
      <c r="A152" s="4" t="s">
        <v>15</v>
      </c>
      <c r="B152" s="32" t="str">
        <f>B45</f>
        <v>ช่างก่อสร้าง</v>
      </c>
      <c r="C152" s="33">
        <f>D45</f>
        <v>19</v>
      </c>
      <c r="D152" s="33">
        <f>E45</f>
        <v>19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6">
        <f t="shared" si="22"/>
        <v>38</v>
      </c>
    </row>
    <row r="153" spans="1:18" x14ac:dyDescent="0.5">
      <c r="A153" s="4" t="s">
        <v>15</v>
      </c>
      <c r="B153" s="32" t="s">
        <v>61</v>
      </c>
      <c r="C153" s="33">
        <f>D53</f>
        <v>4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6">
        <f t="shared" si="22"/>
        <v>4</v>
      </c>
    </row>
    <row r="154" spans="1:18" x14ac:dyDescent="0.5">
      <c r="A154" s="4" t="s">
        <v>15</v>
      </c>
      <c r="B154" s="32" t="str">
        <f>B58</f>
        <v>โยธา</v>
      </c>
      <c r="C154" s="33">
        <f>D58</f>
        <v>20</v>
      </c>
      <c r="D154" s="33">
        <f>E58</f>
        <v>19</v>
      </c>
      <c r="E154" s="33">
        <f>F58</f>
        <v>19</v>
      </c>
      <c r="F154" s="33">
        <f>G58</f>
        <v>18</v>
      </c>
      <c r="G154" s="44">
        <f>H58</f>
        <v>23</v>
      </c>
      <c r="H154" s="33"/>
      <c r="I154" s="4"/>
      <c r="J154" s="4"/>
      <c r="K154" s="4"/>
      <c r="L154" s="4"/>
      <c r="M154" s="4"/>
      <c r="N154" s="4"/>
      <c r="O154" s="6"/>
      <c r="P154" s="6">
        <f t="shared" si="22"/>
        <v>99</v>
      </c>
    </row>
    <row r="155" spans="1:18" x14ac:dyDescent="0.5">
      <c r="A155" s="4" t="s">
        <v>15</v>
      </c>
      <c r="B155" s="32" t="s">
        <v>90</v>
      </c>
      <c r="C155" s="43">
        <f>D63</f>
        <v>10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6">
        <f t="shared" si="22"/>
        <v>10</v>
      </c>
    </row>
    <row r="156" spans="1:18" x14ac:dyDescent="0.5">
      <c r="A156" s="4" t="s">
        <v>15</v>
      </c>
      <c r="B156" s="32" t="str">
        <f>B68</f>
        <v>เทคโนโลยีสารสนเทศ</v>
      </c>
      <c r="C156" s="33">
        <f>D68</f>
        <v>17</v>
      </c>
      <c r="D156" s="33">
        <f>E68</f>
        <v>16</v>
      </c>
      <c r="E156" s="44">
        <f>F68</f>
        <v>16</v>
      </c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6">
        <f t="shared" si="22"/>
        <v>49</v>
      </c>
    </row>
    <row r="157" spans="1:18" x14ac:dyDescent="0.5">
      <c r="A157" s="46" t="s">
        <v>5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8"/>
      <c r="P157" s="35">
        <f>SUM(P145:P156)</f>
        <v>675</v>
      </c>
    </row>
    <row r="158" spans="1:18" x14ac:dyDescent="0.5"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59" spans="1:18" x14ac:dyDescent="0.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</row>
    <row r="160" spans="1:18" x14ac:dyDescent="0.5">
      <c r="A160" s="4" t="s">
        <v>18</v>
      </c>
      <c r="B160" s="32" t="s">
        <v>85</v>
      </c>
      <c r="C160" s="33">
        <f t="shared" ref="C160:I160" si="24">D10</f>
        <v>21</v>
      </c>
      <c r="D160" s="33">
        <f t="shared" si="24"/>
        <v>17</v>
      </c>
      <c r="E160" s="33">
        <f t="shared" si="24"/>
        <v>14</v>
      </c>
      <c r="F160" s="33">
        <f t="shared" si="24"/>
        <v>15</v>
      </c>
      <c r="G160" s="43">
        <f t="shared" si="24"/>
        <v>21</v>
      </c>
      <c r="H160" s="43">
        <f t="shared" si="24"/>
        <v>19</v>
      </c>
      <c r="I160" s="44">
        <f t="shared" si="24"/>
        <v>22</v>
      </c>
      <c r="J160" s="33"/>
      <c r="K160" s="33"/>
      <c r="L160" s="4"/>
      <c r="M160" s="4"/>
      <c r="N160" s="4"/>
      <c r="O160" s="4"/>
      <c r="P160" s="6">
        <f>SUM(C160:O160)</f>
        <v>129</v>
      </c>
      <c r="Q160" s="6"/>
      <c r="R160" s="6"/>
    </row>
    <row r="161" spans="1:19" x14ac:dyDescent="0.5">
      <c r="A161" s="4" t="s">
        <v>18</v>
      </c>
      <c r="B161" s="32" t="s">
        <v>84</v>
      </c>
      <c r="C161" s="43">
        <f>D15</f>
        <v>10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6">
        <f t="shared" ref="P161:P172" si="25">SUM(C161:O161)</f>
        <v>10</v>
      </c>
      <c r="Q161" s="6"/>
      <c r="R161" s="6"/>
    </row>
    <row r="162" spans="1:19" x14ac:dyDescent="0.5">
      <c r="A162" s="4" t="s">
        <v>18</v>
      </c>
      <c r="B162" s="32" t="str">
        <f>B21</f>
        <v>เทคนิคยานยนต์ไฟฟ้า</v>
      </c>
      <c r="C162" s="43">
        <f>D21</f>
        <v>14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6">
        <f t="shared" si="25"/>
        <v>14</v>
      </c>
      <c r="Q162" s="6"/>
      <c r="R162" s="6"/>
    </row>
    <row r="163" spans="1:19" x14ac:dyDescent="0.5">
      <c r="A163" s="4" t="s">
        <v>18</v>
      </c>
      <c r="B163" s="32" t="s">
        <v>33</v>
      </c>
      <c r="C163" s="33">
        <f>D26</f>
        <v>18</v>
      </c>
      <c r="D163" s="33">
        <f>E26</f>
        <v>16</v>
      </c>
      <c r="E163" s="43">
        <f>F26</f>
        <v>12</v>
      </c>
      <c r="F163" s="44">
        <f>G26</f>
        <v>18</v>
      </c>
      <c r="G163" s="33"/>
      <c r="H163" s="33"/>
      <c r="I163" s="4"/>
      <c r="J163" s="4"/>
      <c r="K163" s="4"/>
      <c r="L163" s="4"/>
      <c r="M163" s="4"/>
      <c r="N163" s="4"/>
      <c r="O163" s="4"/>
      <c r="P163" s="6">
        <f t="shared" si="25"/>
        <v>64</v>
      </c>
      <c r="Q163" s="6"/>
      <c r="R163" s="6"/>
    </row>
    <row r="164" spans="1:19" x14ac:dyDescent="0.5">
      <c r="A164" s="4" t="s">
        <v>18</v>
      </c>
      <c r="B164" s="36" t="s">
        <v>41</v>
      </c>
      <c r="C164" s="43">
        <f>D31</f>
        <v>21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si="25"/>
        <v>21</v>
      </c>
      <c r="Q164" s="6"/>
      <c r="R164" s="6"/>
    </row>
    <row r="165" spans="1:19" x14ac:dyDescent="0.5">
      <c r="A165" s="4" t="s">
        <v>18</v>
      </c>
      <c r="B165" s="32" t="s">
        <v>82</v>
      </c>
      <c r="C165" s="33">
        <f>D36</f>
        <v>21</v>
      </c>
      <c r="D165" s="33">
        <f>E36</f>
        <v>19</v>
      </c>
      <c r="E165" s="33">
        <f>F36</f>
        <v>19</v>
      </c>
      <c r="F165" s="33">
        <f>G36</f>
        <v>15</v>
      </c>
      <c r="G165" s="33">
        <f>H36</f>
        <v>10</v>
      </c>
      <c r="H165" s="33"/>
      <c r="I165" s="43">
        <f>J36</f>
        <v>21</v>
      </c>
      <c r="J165" s="43">
        <f>K36</f>
        <v>20</v>
      </c>
      <c r="K165" s="43">
        <f>L36</f>
        <v>18</v>
      </c>
      <c r="L165" s="33"/>
      <c r="M165" s="44">
        <f>N36</f>
        <v>20</v>
      </c>
      <c r="N165" s="44">
        <f>O36</f>
        <v>13</v>
      </c>
      <c r="O165" s="33"/>
      <c r="P165" s="6">
        <f t="shared" si="25"/>
        <v>176</v>
      </c>
      <c r="Q165" s="6"/>
      <c r="R165" s="6"/>
    </row>
    <row r="166" spans="1:19" x14ac:dyDescent="0.5">
      <c r="A166" s="4" t="s">
        <v>18</v>
      </c>
      <c r="B166" s="32" t="s">
        <v>56</v>
      </c>
      <c r="C166" s="33">
        <f>D41</f>
        <v>25</v>
      </c>
      <c r="D166" s="43">
        <f>E41</f>
        <v>21</v>
      </c>
      <c r="E166" s="44">
        <f>F41</f>
        <v>4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6">
        <f t="shared" si="25"/>
        <v>50</v>
      </c>
      <c r="Q166" s="6"/>
      <c r="R166" s="6"/>
      <c r="S166" s="1" t="s">
        <v>55</v>
      </c>
    </row>
    <row r="167" spans="1:19" x14ac:dyDescent="0.5">
      <c r="A167" s="4" t="s">
        <v>18</v>
      </c>
      <c r="B167" s="32" t="s">
        <v>86</v>
      </c>
      <c r="C167" s="33">
        <f>D46</f>
        <v>21</v>
      </c>
      <c r="D167" s="33">
        <f>E46</f>
        <v>20</v>
      </c>
      <c r="E167" s="33">
        <f>F46</f>
        <v>14</v>
      </c>
      <c r="F167" s="44">
        <f>G46</f>
        <v>5</v>
      </c>
      <c r="G167" s="33"/>
      <c r="H167" s="33"/>
      <c r="I167" s="4"/>
      <c r="J167" s="4"/>
      <c r="K167" s="4"/>
      <c r="L167" s="4"/>
      <c r="M167" s="4"/>
      <c r="N167" s="4"/>
      <c r="O167" s="4"/>
      <c r="P167" s="6">
        <f t="shared" si="25"/>
        <v>60</v>
      </c>
      <c r="Q167" s="6"/>
      <c r="R167" s="6"/>
    </row>
    <row r="168" spans="1:19" x14ac:dyDescent="0.5">
      <c r="A168" s="4" t="s">
        <v>18</v>
      </c>
      <c r="B168" s="32" t="s">
        <v>59</v>
      </c>
      <c r="C168" s="33">
        <f>D54</f>
        <v>7</v>
      </c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6">
        <f t="shared" si="25"/>
        <v>7</v>
      </c>
      <c r="Q168" s="6"/>
      <c r="R168" s="6"/>
    </row>
    <row r="169" spans="1:19" x14ac:dyDescent="0.5">
      <c r="A169" s="4" t="s">
        <v>18</v>
      </c>
      <c r="B169" s="32" t="s">
        <v>66</v>
      </c>
      <c r="C169" s="33">
        <f>D59</f>
        <v>19</v>
      </c>
      <c r="D169" s="33">
        <f t="shared" ref="D169:H169" si="26">E59</f>
        <v>18</v>
      </c>
      <c r="E169" s="33">
        <f t="shared" si="26"/>
        <v>17</v>
      </c>
      <c r="F169" s="33">
        <f t="shared" si="26"/>
        <v>17</v>
      </c>
      <c r="G169" s="43">
        <f t="shared" si="26"/>
        <v>12</v>
      </c>
      <c r="H169" s="44">
        <f t="shared" si="26"/>
        <v>13</v>
      </c>
      <c r="I169" s="33"/>
      <c r="J169" s="33"/>
      <c r="K169" s="33"/>
      <c r="L169" s="4"/>
      <c r="M169" s="4"/>
      <c r="N169" s="4"/>
      <c r="O169" s="4"/>
      <c r="P169" s="6">
        <f t="shared" si="25"/>
        <v>96</v>
      </c>
      <c r="Q169" s="6"/>
      <c r="R169" s="6"/>
    </row>
    <row r="170" spans="1:19" x14ac:dyDescent="0.5">
      <c r="A170" s="4" t="s">
        <v>18</v>
      </c>
      <c r="B170" s="32" t="s">
        <v>47</v>
      </c>
      <c r="C170" s="43">
        <f>D64</f>
        <v>10</v>
      </c>
      <c r="D170" s="44">
        <f>E64</f>
        <v>10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>
        <f t="shared" si="25"/>
        <v>20</v>
      </c>
      <c r="Q170" s="6"/>
      <c r="R170" s="6"/>
    </row>
    <row r="171" spans="1:19" x14ac:dyDescent="0.5">
      <c r="A171" s="4" t="s">
        <v>18</v>
      </c>
      <c r="B171" s="5" t="str">
        <f>B69</f>
        <v>นักพัฒนาซอฟต์แวร์คอมพิวเตอร์</v>
      </c>
      <c r="C171" s="4">
        <f>D69</f>
        <v>22</v>
      </c>
      <c r="D171" s="4">
        <f t="shared" ref="D171:E171" si="27">E69</f>
        <v>20</v>
      </c>
      <c r="E171" s="8">
        <f t="shared" si="27"/>
        <v>13</v>
      </c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6">
        <f t="shared" si="25"/>
        <v>55</v>
      </c>
      <c r="Q171" s="6"/>
      <c r="R171" s="6"/>
    </row>
    <row r="172" spans="1:19" s="16" customFormat="1" x14ac:dyDescent="0.5">
      <c r="A172" s="46" t="s">
        <v>5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8"/>
      <c r="O172" s="34"/>
      <c r="P172" s="35">
        <f t="shared" si="25"/>
        <v>0</v>
      </c>
      <c r="Q172" s="35">
        <f>SUM(Q160:Q171)</f>
        <v>0</v>
      </c>
      <c r="R172" s="35">
        <f>SUM(R160:R171)</f>
        <v>0</v>
      </c>
      <c r="S172" s="16">
        <f>SUM(P172:R172)</f>
        <v>0</v>
      </c>
    </row>
    <row r="173" spans="1:19" x14ac:dyDescent="0.5">
      <c r="D173" s="49" t="str">
        <f>A3</f>
        <v>ข้อมูล ณ  วันที่  15  เดือน สิงหาคม พ.ศ. 2568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</row>
  </sheetData>
  <mergeCells count="67">
    <mergeCell ref="J73:K73"/>
    <mergeCell ref="A1:R1"/>
    <mergeCell ref="A2:R2"/>
    <mergeCell ref="A3:R3"/>
    <mergeCell ref="A4:A5"/>
    <mergeCell ref="B4:B5"/>
    <mergeCell ref="C4:C5"/>
    <mergeCell ref="D4:O4"/>
    <mergeCell ref="P4:P5"/>
    <mergeCell ref="Q4:R4"/>
    <mergeCell ref="A47:C47"/>
    <mergeCell ref="A49:C49"/>
    <mergeCell ref="A70:C70"/>
    <mergeCell ref="E72:N72"/>
    <mergeCell ref="O72:R72"/>
    <mergeCell ref="O74:P74"/>
    <mergeCell ref="C75:D75"/>
    <mergeCell ref="E75:F75"/>
    <mergeCell ref="G75:H75"/>
    <mergeCell ref="I75:J75"/>
    <mergeCell ref="K75:L75"/>
    <mergeCell ref="M75:N75"/>
    <mergeCell ref="M77:N77"/>
    <mergeCell ref="C76:D76"/>
    <mergeCell ref="E76:F76"/>
    <mergeCell ref="G76:H76"/>
    <mergeCell ref="I76:J76"/>
    <mergeCell ref="K76:L76"/>
    <mergeCell ref="M76:N76"/>
    <mergeCell ref="C77:D77"/>
    <mergeCell ref="E77:F77"/>
    <mergeCell ref="G77:H77"/>
    <mergeCell ref="I77:J77"/>
    <mergeCell ref="K77:L77"/>
    <mergeCell ref="M79:N79"/>
    <mergeCell ref="C78:D78"/>
    <mergeCell ref="E78:F78"/>
    <mergeCell ref="G78:H78"/>
    <mergeCell ref="I78:J78"/>
    <mergeCell ref="K78:L78"/>
    <mergeCell ref="M78:N78"/>
    <mergeCell ref="C79:D79"/>
    <mergeCell ref="E79:F79"/>
    <mergeCell ref="G79:H79"/>
    <mergeCell ref="I79:J79"/>
    <mergeCell ref="K79:L79"/>
    <mergeCell ref="M81:N81"/>
    <mergeCell ref="C80:D80"/>
    <mergeCell ref="E80:F80"/>
    <mergeCell ref="G80:H80"/>
    <mergeCell ref="I80:J80"/>
    <mergeCell ref="K80:L80"/>
    <mergeCell ref="M80:N80"/>
    <mergeCell ref="C81:D81"/>
    <mergeCell ref="E81:F81"/>
    <mergeCell ref="G81:H81"/>
    <mergeCell ref="I81:J81"/>
    <mergeCell ref="K81:L81"/>
    <mergeCell ref="D158:P158"/>
    <mergeCell ref="A172:N172"/>
    <mergeCell ref="D173:P173"/>
    <mergeCell ref="J83:P83"/>
    <mergeCell ref="A109:O109"/>
    <mergeCell ref="A123:O123"/>
    <mergeCell ref="D124:P124"/>
    <mergeCell ref="A139:O139"/>
    <mergeCell ref="A157:O157"/>
  </mergeCells>
  <pageMargins left="0.33" right="0.17" top="0.46" bottom="1.0900000000000001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25 มี.ค68</vt:lpstr>
      <vt:lpstr>24 เม.ย.68</vt:lpstr>
      <vt:lpstr>20 พ.ค.68</vt:lpstr>
      <vt:lpstr>23 พ.ค.68 (ค่าหัว)</vt:lpstr>
      <vt:lpstr>30 พ.ค.68(ค่าหัวแก้ไข)</vt:lpstr>
      <vt:lpstr>7 มิ.ย.68(ค่าหัวแก้ไข)</vt:lpstr>
      <vt:lpstr>22 ก.ค.68</vt:lpstr>
      <vt:lpstr>5 ส.ค.68</vt:lpstr>
      <vt:lpstr>15 ส.ค.68</vt:lpstr>
      <vt:lpstr>2 ก.ย.68</vt:lpstr>
      <vt:lpstr>21 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COM</cp:lastModifiedBy>
  <cp:lastPrinted>2025-10-21T03:55:29Z</cp:lastPrinted>
  <dcterms:created xsi:type="dcterms:W3CDTF">2025-03-26T03:42:32Z</dcterms:created>
  <dcterms:modified xsi:type="dcterms:W3CDTF">2025-10-21T03:56:57Z</dcterms:modified>
</cp:coreProperties>
</file>